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atabeheer\Grondstofprijzen\"/>
    </mc:Choice>
  </mc:AlternateContent>
  <xr:revisionPtr revIDLastSave="0" documentId="13_ncr:1_{E268BC76-9EE8-43F9-A467-E445166C6361}" xr6:coauthVersionLast="47" xr6:coauthVersionMax="47" xr10:uidLastSave="{00000000-0000-0000-0000-000000000000}"/>
  <bookViews>
    <workbookView xWindow="-120" yWindow="-120" windowWidth="51840" windowHeight="21120" firstSheet="1" activeTab="3" xr2:uid="{00000000-000D-0000-FFFF-FFFF00000000}"/>
  </bookViews>
  <sheets>
    <sheet name="code" sheetId="3" state="hidden" r:id="rId1"/>
    <sheet name="Grondstofprijzen" sheetId="5" r:id="rId2"/>
    <sheet name="Grafiek2020-07" sheetId="9" r:id="rId3"/>
    <sheet name="Grafiek2023-01" sheetId="10" r:id="rId4"/>
  </sheets>
  <definedNames>
    <definedName name="_xlnm.Print_Area" localSheetId="2">'Grafiek2020-07'!$A$1:$N$33</definedName>
    <definedName name="_xlnm.Print_Area" localSheetId="3">'Grafiek2023-01'!$A$1:$N$33</definedName>
    <definedName name="_xlnm.Print_Area" localSheetId="1">Grondstofprijzen!$A$1:$AK$210</definedName>
    <definedName name="_xlnm.Print_Titles" localSheetId="1">Grondstofprijzen!$1:$2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06" i="5" l="1"/>
  <c r="AA206" i="5"/>
  <c r="V206" i="5"/>
  <c r="Q206" i="5"/>
  <c r="L206" i="5"/>
  <c r="G206" i="5"/>
  <c r="AF205" i="5"/>
  <c r="AA205" i="5"/>
  <c r="V205" i="5"/>
  <c r="Q205" i="5"/>
  <c r="L205" i="5"/>
  <c r="G205" i="5"/>
  <c r="AG204" i="5"/>
  <c r="AF204" i="5"/>
  <c r="AB204" i="5"/>
  <c r="AA204" i="5"/>
  <c r="W204" i="5"/>
  <c r="V204" i="5"/>
  <c r="R204" i="5"/>
  <c r="Q204" i="5"/>
  <c r="M204" i="5"/>
  <c r="L204" i="5"/>
  <c r="H204" i="5"/>
  <c r="G204" i="5"/>
  <c r="AF203" i="5"/>
  <c r="AA203" i="5"/>
  <c r="V203" i="5"/>
  <c r="Q203" i="5"/>
  <c r="L203" i="5"/>
  <c r="G203" i="5"/>
  <c r="AF202" i="5"/>
  <c r="AA202" i="5"/>
  <c r="V202" i="5"/>
  <c r="Q202" i="5"/>
  <c r="L202" i="5"/>
  <c r="G202" i="5"/>
  <c r="AH201" i="5"/>
  <c r="AG201" i="5"/>
  <c r="AF201" i="5"/>
  <c r="AC201" i="5"/>
  <c r="AB201" i="5"/>
  <c r="AA201" i="5"/>
  <c r="X201" i="5"/>
  <c r="W201" i="5"/>
  <c r="V201" i="5"/>
  <c r="S201" i="5"/>
  <c r="R201" i="5"/>
  <c r="Q201" i="5"/>
  <c r="N201" i="5"/>
  <c r="M201" i="5"/>
  <c r="L201" i="5"/>
  <c r="I201" i="5"/>
  <c r="H201" i="5"/>
  <c r="G201" i="5"/>
  <c r="AF200" i="5"/>
  <c r="AA200" i="5"/>
  <c r="V200" i="5"/>
  <c r="Q200" i="5"/>
  <c r="L200" i="5"/>
  <c r="G200" i="5"/>
  <c r="AF199" i="5"/>
  <c r="AA199" i="5"/>
  <c r="V199" i="5"/>
  <c r="Q199" i="5"/>
  <c r="L199" i="5"/>
  <c r="G199" i="5"/>
  <c r="AG198" i="5"/>
  <c r="AF198" i="5"/>
  <c r="AB198" i="5"/>
  <c r="AA198" i="5"/>
  <c r="W198" i="5"/>
  <c r="V198" i="5"/>
  <c r="R198" i="5"/>
  <c r="Q198" i="5"/>
  <c r="M198" i="5"/>
  <c r="L198" i="5"/>
  <c r="H198" i="5"/>
  <c r="G198" i="5"/>
  <c r="AF197" i="5"/>
  <c r="AA197" i="5"/>
  <c r="V197" i="5"/>
  <c r="Q197" i="5"/>
  <c r="L197" i="5"/>
  <c r="G197" i="5"/>
  <c r="AF196" i="5"/>
  <c r="AA196" i="5"/>
  <c r="V196" i="5"/>
  <c r="Q196" i="5"/>
  <c r="L196" i="5"/>
  <c r="G196" i="5"/>
  <c r="AH195" i="5"/>
  <c r="AG195" i="5"/>
  <c r="AF195" i="5"/>
  <c r="AC195" i="5"/>
  <c r="AB195" i="5"/>
  <c r="AA195" i="5"/>
  <c r="X195" i="5"/>
  <c r="W195" i="5"/>
  <c r="V195" i="5"/>
  <c r="S195" i="5"/>
  <c r="R195" i="5"/>
  <c r="Q195" i="5"/>
  <c r="N195" i="5"/>
  <c r="M195" i="5"/>
  <c r="L195" i="5"/>
  <c r="I195" i="5"/>
  <c r="H195" i="5"/>
  <c r="G195" i="5"/>
  <c r="AF194" i="5"/>
  <c r="AA194" i="5"/>
  <c r="V194" i="5"/>
  <c r="Q194" i="5"/>
  <c r="L194" i="5"/>
  <c r="G194" i="5"/>
  <c r="AF193" i="5"/>
  <c r="AA193" i="5"/>
  <c r="V193" i="5"/>
  <c r="Q193" i="5"/>
  <c r="L193" i="5"/>
  <c r="G193" i="5"/>
  <c r="AG192" i="5"/>
  <c r="AF192" i="5"/>
  <c r="AB192" i="5"/>
  <c r="AA192" i="5"/>
  <c r="W192" i="5"/>
  <c r="V192" i="5"/>
  <c r="R192" i="5"/>
  <c r="Q192" i="5"/>
  <c r="M192" i="5"/>
  <c r="L192" i="5"/>
  <c r="H192" i="5"/>
  <c r="G192" i="5"/>
  <c r="AF191" i="5"/>
  <c r="AA191" i="5"/>
  <c r="V191" i="5"/>
  <c r="Q191" i="5"/>
  <c r="L191" i="5"/>
  <c r="G191" i="5"/>
  <c r="AF190" i="5"/>
  <c r="AA190" i="5"/>
  <c r="V190" i="5"/>
  <c r="Q190" i="5"/>
  <c r="L190" i="5"/>
  <c r="G190" i="5"/>
  <c r="AH189" i="5"/>
  <c r="AG189" i="5"/>
  <c r="AF189" i="5"/>
  <c r="AC189" i="5"/>
  <c r="AB189" i="5"/>
  <c r="AA189" i="5"/>
  <c r="X189" i="5"/>
  <c r="W189" i="5"/>
  <c r="V189" i="5"/>
  <c r="S189" i="5"/>
  <c r="R189" i="5"/>
  <c r="Q189" i="5"/>
  <c r="N189" i="5"/>
  <c r="M189" i="5"/>
  <c r="L189" i="5"/>
  <c r="I189" i="5"/>
  <c r="H189" i="5"/>
  <c r="G189" i="5"/>
  <c r="AF188" i="5"/>
  <c r="AA188" i="5"/>
  <c r="V188" i="5"/>
  <c r="Q188" i="5"/>
  <c r="L188" i="5"/>
  <c r="G188" i="5"/>
  <c r="AF187" i="5"/>
  <c r="AA187" i="5"/>
  <c r="V187" i="5"/>
  <c r="Q187" i="5"/>
  <c r="L187" i="5"/>
  <c r="G187" i="5"/>
  <c r="AG186" i="5"/>
  <c r="AF186" i="5"/>
  <c r="AB186" i="5"/>
  <c r="AA186" i="5"/>
  <c r="W186" i="5"/>
  <c r="V186" i="5"/>
  <c r="R186" i="5"/>
  <c r="Q186" i="5"/>
  <c r="M186" i="5"/>
  <c r="L186" i="5"/>
  <c r="H186" i="5"/>
  <c r="G186" i="5"/>
  <c r="AF185" i="5"/>
  <c r="AA185" i="5"/>
  <c r="V185" i="5"/>
  <c r="Q185" i="5"/>
  <c r="L185" i="5"/>
  <c r="G185" i="5"/>
  <c r="AF184" i="5"/>
  <c r="AA184" i="5"/>
  <c r="V184" i="5"/>
  <c r="Q184" i="5"/>
  <c r="L184" i="5"/>
  <c r="G184" i="5"/>
  <c r="AH183" i="5"/>
  <c r="AG183" i="5"/>
  <c r="AF183" i="5"/>
  <c r="AC183" i="5"/>
  <c r="AB183" i="5"/>
  <c r="AA183" i="5"/>
  <c r="X183" i="5"/>
  <c r="W183" i="5"/>
  <c r="V183" i="5"/>
  <c r="S183" i="5"/>
  <c r="R183" i="5"/>
  <c r="Q183" i="5"/>
  <c r="N183" i="5"/>
  <c r="M183" i="5"/>
  <c r="L183" i="5"/>
  <c r="I183" i="5"/>
  <c r="H183" i="5"/>
  <c r="G183" i="5"/>
  <c r="AF178" i="5"/>
  <c r="AF179" i="5"/>
  <c r="AF180" i="5"/>
  <c r="AF181" i="5"/>
  <c r="AF182" i="5"/>
  <c r="AA178" i="5"/>
  <c r="AA179" i="5"/>
  <c r="AA180" i="5"/>
  <c r="AA181" i="5"/>
  <c r="AA182" i="5"/>
  <c r="V178" i="5"/>
  <c r="V179" i="5"/>
  <c r="V180" i="5"/>
  <c r="V181" i="5"/>
  <c r="V182" i="5"/>
  <c r="Q178" i="5"/>
  <c r="Q179" i="5"/>
  <c r="Q180" i="5"/>
  <c r="Q181" i="5"/>
  <c r="Q182" i="5"/>
  <c r="L178" i="5"/>
  <c r="L179" i="5"/>
  <c r="L180" i="5"/>
  <c r="L181" i="5"/>
  <c r="L182" i="5"/>
  <c r="G178" i="5"/>
  <c r="G179" i="5"/>
  <c r="G180" i="5"/>
  <c r="G181" i="5"/>
  <c r="G182" i="5"/>
  <c r="AH177" i="5"/>
  <c r="AG177" i="5"/>
  <c r="AG180" i="5"/>
  <c r="AC177" i="5"/>
  <c r="AB177" i="5"/>
  <c r="AB180" i="5"/>
  <c r="H180" i="5"/>
  <c r="M180" i="5"/>
  <c r="R180" i="5"/>
  <c r="W180" i="5"/>
  <c r="X177" i="5"/>
  <c r="W177" i="5"/>
  <c r="S177" i="5"/>
  <c r="R177" i="5"/>
  <c r="N177" i="5"/>
  <c r="M177" i="5"/>
  <c r="I177" i="5"/>
  <c r="H177" i="5"/>
  <c r="D177" i="5"/>
  <c r="G177" i="5"/>
  <c r="L177" i="5"/>
  <c r="Q177" i="5"/>
  <c r="V177" i="5"/>
  <c r="AA177" i="5"/>
  <c r="AF177" i="5"/>
  <c r="AF175" i="5"/>
  <c r="AF176" i="5" l="1"/>
  <c r="AA176" i="5"/>
  <c r="V176" i="5"/>
  <c r="Q176" i="5"/>
  <c r="L176" i="5"/>
  <c r="G176" i="5"/>
  <c r="D176" i="5"/>
  <c r="AA175" i="5"/>
  <c r="V175" i="5"/>
  <c r="Q175" i="5"/>
  <c r="L175" i="5"/>
  <c r="G175" i="5"/>
  <c r="D175" i="5"/>
  <c r="AG174" i="5"/>
  <c r="AF174" i="5"/>
  <c r="AB174" i="5"/>
  <c r="AA174" i="5"/>
  <c r="W174" i="5"/>
  <c r="V174" i="5"/>
  <c r="R174" i="5"/>
  <c r="Q174" i="5"/>
  <c r="M174" i="5"/>
  <c r="L174" i="5"/>
  <c r="H174" i="5"/>
  <c r="G174" i="5"/>
  <c r="D174" i="5"/>
  <c r="AF173" i="5"/>
  <c r="AA173" i="5"/>
  <c r="V173" i="5"/>
  <c r="Q173" i="5"/>
  <c r="L173" i="5"/>
  <c r="G173" i="5"/>
  <c r="D173" i="5"/>
  <c r="AF172" i="5"/>
  <c r="AA172" i="5"/>
  <c r="V172" i="5"/>
  <c r="Q172" i="5"/>
  <c r="L172" i="5"/>
  <c r="G172" i="5"/>
  <c r="D172" i="5"/>
  <c r="AH171" i="5"/>
  <c r="AG171" i="5"/>
  <c r="AF171" i="5"/>
  <c r="AC171" i="5"/>
  <c r="AB171" i="5"/>
  <c r="AA171" i="5"/>
  <c r="X171" i="5"/>
  <c r="W171" i="5"/>
  <c r="V171" i="5"/>
  <c r="S171" i="5"/>
  <c r="R171" i="5"/>
  <c r="Q171" i="5"/>
  <c r="N171" i="5"/>
  <c r="M171" i="5"/>
  <c r="L171" i="5"/>
  <c r="I171" i="5"/>
  <c r="H171" i="5"/>
  <c r="G171" i="5"/>
  <c r="D171" i="5"/>
  <c r="AF170" i="5"/>
  <c r="AF169" i="5"/>
  <c r="AF168" i="5"/>
  <c r="AF167" i="5"/>
  <c r="AF166" i="5"/>
  <c r="AF165" i="5"/>
  <c r="AF164" i="5"/>
  <c r="AF163" i="5"/>
  <c r="AF162" i="5"/>
  <c r="AF161" i="5"/>
  <c r="AF160" i="5"/>
  <c r="AF159" i="5"/>
  <c r="AF158" i="5"/>
  <c r="AF157" i="5"/>
  <c r="AF156" i="5"/>
  <c r="AF155" i="5"/>
  <c r="AF154" i="5"/>
  <c r="AF153" i="5"/>
  <c r="AF152" i="5"/>
  <c r="AF151" i="5"/>
  <c r="AF150" i="5"/>
  <c r="AF149" i="5"/>
  <c r="AF148" i="5"/>
  <c r="AF147" i="5"/>
  <c r="AF146" i="5"/>
  <c r="AF145" i="5"/>
  <c r="AF144" i="5"/>
  <c r="AF143" i="5"/>
  <c r="AF142" i="5"/>
  <c r="AF141" i="5"/>
  <c r="AF140" i="5"/>
  <c r="AF139" i="5"/>
  <c r="AF138" i="5"/>
  <c r="AF137" i="5"/>
  <c r="AF136" i="5"/>
  <c r="AF135" i="5"/>
  <c r="AF134" i="5"/>
  <c r="AF133" i="5"/>
  <c r="AF132" i="5"/>
  <c r="AF131" i="5"/>
  <c r="AF130" i="5"/>
  <c r="AF129" i="5"/>
  <c r="AF128" i="5"/>
  <c r="AF127" i="5"/>
  <c r="AF126" i="5"/>
  <c r="AF125" i="5"/>
  <c r="AF124" i="5"/>
  <c r="AF123" i="5"/>
  <c r="AF122" i="5"/>
  <c r="AF121" i="5"/>
  <c r="AF120" i="5"/>
  <c r="AF119" i="5"/>
  <c r="AF118" i="5"/>
  <c r="AF117" i="5"/>
  <c r="AF116" i="5"/>
  <c r="AF115" i="5"/>
  <c r="AF114" i="5"/>
  <c r="AF113" i="5"/>
  <c r="AF112" i="5"/>
  <c r="AF111" i="5"/>
  <c r="AF110" i="5"/>
  <c r="AF109" i="5"/>
  <c r="AF108" i="5"/>
  <c r="AF107" i="5"/>
  <c r="AF106" i="5"/>
  <c r="AF105" i="5"/>
  <c r="AF104" i="5"/>
  <c r="AF103" i="5"/>
  <c r="AF102" i="5"/>
  <c r="AF101" i="5"/>
  <c r="AF100" i="5"/>
  <c r="AF99" i="5"/>
  <c r="AF98" i="5"/>
  <c r="AF97" i="5"/>
  <c r="AF96" i="5"/>
  <c r="AF95" i="5"/>
  <c r="AF94" i="5"/>
  <c r="AF93" i="5"/>
  <c r="AF92" i="5"/>
  <c r="AF91" i="5"/>
  <c r="AF90" i="5"/>
  <c r="AF89" i="5"/>
  <c r="AF88" i="5"/>
  <c r="AF87" i="5"/>
  <c r="AF86" i="5"/>
  <c r="AF85" i="5"/>
  <c r="AF84" i="5"/>
  <c r="AF83" i="5"/>
  <c r="AF82" i="5"/>
  <c r="AF81" i="5"/>
  <c r="AF80" i="5"/>
  <c r="AF79" i="5"/>
  <c r="AF78" i="5"/>
  <c r="AF77" i="5"/>
  <c r="AF76" i="5"/>
  <c r="AF75" i="5"/>
  <c r="AF74" i="5"/>
  <c r="AF73" i="5"/>
  <c r="AF72" i="5"/>
  <c r="AF71" i="5"/>
  <c r="AF70" i="5"/>
  <c r="AF69" i="5"/>
  <c r="AF68" i="5"/>
  <c r="AF67" i="5"/>
  <c r="AF66" i="5"/>
  <c r="AF65" i="5"/>
  <c r="AF64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5"/>
  <c r="AF4" i="5"/>
  <c r="AA170" i="5"/>
  <c r="AA169" i="5"/>
  <c r="AA168" i="5"/>
  <c r="AA167" i="5"/>
  <c r="AA166" i="5"/>
  <c r="AA165" i="5"/>
  <c r="AA164" i="5"/>
  <c r="AA163" i="5"/>
  <c r="AA162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46" i="5"/>
  <c r="AA145" i="5"/>
  <c r="AA144" i="5"/>
  <c r="AA143" i="5"/>
  <c r="AA142" i="5"/>
  <c r="AA141" i="5"/>
  <c r="AA140" i="5"/>
  <c r="AA139" i="5"/>
  <c r="AA138" i="5"/>
  <c r="AA137" i="5"/>
  <c r="AA136" i="5"/>
  <c r="AA135" i="5"/>
  <c r="AA134" i="5"/>
  <c r="AA133" i="5"/>
  <c r="AA132" i="5"/>
  <c r="AA131" i="5"/>
  <c r="AA130" i="5"/>
  <c r="AA129" i="5"/>
  <c r="AA128" i="5"/>
  <c r="AA127" i="5"/>
  <c r="AA126" i="5"/>
  <c r="AA125" i="5"/>
  <c r="AA124" i="5"/>
  <c r="AA123" i="5"/>
  <c r="AA122" i="5"/>
  <c r="AA121" i="5"/>
  <c r="AA120" i="5"/>
  <c r="AA119" i="5"/>
  <c r="AA118" i="5"/>
  <c r="AA117" i="5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60" i="5"/>
  <c r="G170" i="5"/>
  <c r="G169" i="5"/>
  <c r="G168" i="5"/>
  <c r="G167" i="5"/>
  <c r="G166" i="5"/>
  <c r="G165" i="5"/>
  <c r="G164" i="5"/>
  <c r="G163" i="5"/>
  <c r="G162" i="5"/>
  <c r="G161" i="5"/>
  <c r="D170" i="5" l="1"/>
  <c r="D169" i="5"/>
  <c r="AG168" i="5"/>
  <c r="AB168" i="5"/>
  <c r="W168" i="5"/>
  <c r="R168" i="5"/>
  <c r="M168" i="5"/>
  <c r="H168" i="5"/>
  <c r="D168" i="5"/>
  <c r="D167" i="5"/>
  <c r="D166" i="5"/>
  <c r="AH165" i="5"/>
  <c r="AG165" i="5"/>
  <c r="AC165" i="5"/>
  <c r="AB165" i="5"/>
  <c r="X165" i="5"/>
  <c r="W165" i="5"/>
  <c r="S165" i="5"/>
  <c r="R165" i="5"/>
  <c r="N165" i="5"/>
  <c r="M165" i="5"/>
  <c r="I165" i="5"/>
  <c r="H165" i="5"/>
  <c r="D165" i="5"/>
  <c r="D164" i="5"/>
  <c r="D163" i="5"/>
  <c r="AG162" i="5"/>
  <c r="AB162" i="5"/>
  <c r="W162" i="5"/>
  <c r="R162" i="5"/>
  <c r="M162" i="5"/>
  <c r="H162" i="5"/>
  <c r="D162" i="5"/>
  <c r="D161" i="5"/>
  <c r="D160" i="5"/>
  <c r="AH159" i="5"/>
  <c r="AG159" i="5"/>
  <c r="AC159" i="5"/>
  <c r="AB159" i="5"/>
  <c r="X159" i="5"/>
  <c r="W159" i="5"/>
  <c r="S159" i="5"/>
  <c r="R159" i="5"/>
  <c r="N159" i="5"/>
  <c r="M159" i="5"/>
  <c r="I159" i="5"/>
  <c r="H159" i="5"/>
  <c r="D159" i="5"/>
  <c r="M156" i="5" l="1"/>
  <c r="N153" i="5"/>
  <c r="M153" i="5"/>
  <c r="M150" i="5"/>
  <c r="N147" i="5"/>
  <c r="M147" i="5"/>
  <c r="M144" i="5"/>
  <c r="N141" i="5"/>
  <c r="M141" i="5"/>
  <c r="M138" i="5"/>
  <c r="N135" i="5"/>
  <c r="M135" i="5"/>
  <c r="M132" i="5"/>
  <c r="N129" i="5"/>
  <c r="M129" i="5"/>
  <c r="M126" i="5"/>
  <c r="N123" i="5"/>
  <c r="M123" i="5"/>
  <c r="M120" i="5"/>
  <c r="N117" i="5"/>
  <c r="M117" i="5"/>
  <c r="M114" i="5"/>
  <c r="N111" i="5"/>
  <c r="M111" i="5"/>
  <c r="M108" i="5"/>
  <c r="N105" i="5"/>
  <c r="M105" i="5"/>
  <c r="M102" i="5"/>
  <c r="N99" i="5"/>
  <c r="M99" i="5"/>
  <c r="M96" i="5"/>
  <c r="N93" i="5"/>
  <c r="M93" i="5"/>
  <c r="M90" i="5"/>
  <c r="N87" i="5"/>
  <c r="M87" i="5"/>
  <c r="M84" i="5"/>
  <c r="N81" i="5"/>
  <c r="M81" i="5"/>
  <c r="M78" i="5"/>
  <c r="N75" i="5"/>
  <c r="M75" i="5"/>
  <c r="M72" i="5"/>
  <c r="N69" i="5"/>
  <c r="M69" i="5"/>
  <c r="M66" i="5"/>
  <c r="N63" i="5"/>
  <c r="M63" i="5"/>
  <c r="M60" i="5"/>
  <c r="N57" i="5"/>
  <c r="M57" i="5"/>
  <c r="M54" i="5"/>
  <c r="N51" i="5"/>
  <c r="M51" i="5"/>
  <c r="M48" i="5"/>
  <c r="N45" i="5"/>
  <c r="M45" i="5"/>
  <c r="M42" i="5"/>
  <c r="N39" i="5"/>
  <c r="M39" i="5"/>
  <c r="M36" i="5"/>
  <c r="N33" i="5"/>
  <c r="M33" i="5"/>
  <c r="M30" i="5"/>
  <c r="N27" i="5"/>
  <c r="M27" i="5"/>
  <c r="M24" i="5"/>
  <c r="N21" i="5"/>
  <c r="M21" i="5"/>
  <c r="M18" i="5"/>
  <c r="N15" i="5"/>
  <c r="M15" i="5"/>
  <c r="M12" i="5"/>
  <c r="N9" i="5"/>
  <c r="M9" i="5"/>
  <c r="M6" i="5"/>
  <c r="N3" i="5"/>
  <c r="M3" i="5"/>
  <c r="AG156" i="5"/>
  <c r="AH153" i="5"/>
  <c r="AG153" i="5"/>
  <c r="AG150" i="5"/>
  <c r="AH147" i="5"/>
  <c r="AG147" i="5"/>
  <c r="AG144" i="5"/>
  <c r="AH141" i="5"/>
  <c r="AG141" i="5"/>
  <c r="AG138" i="5"/>
  <c r="AH135" i="5"/>
  <c r="AG135" i="5"/>
  <c r="AG132" i="5"/>
  <c r="AH129" i="5"/>
  <c r="AG129" i="5"/>
  <c r="AG126" i="5"/>
  <c r="AH123" i="5"/>
  <c r="AG123" i="5"/>
  <c r="AG120" i="5"/>
  <c r="AH117" i="5"/>
  <c r="AG117" i="5"/>
  <c r="AG114" i="5"/>
  <c r="AH111" i="5"/>
  <c r="AG111" i="5"/>
  <c r="AG108" i="5"/>
  <c r="AH105" i="5"/>
  <c r="AG105" i="5"/>
  <c r="AG102" i="5"/>
  <c r="AH99" i="5"/>
  <c r="AG99" i="5"/>
  <c r="AG96" i="5"/>
  <c r="AH93" i="5"/>
  <c r="AG93" i="5"/>
  <c r="AG90" i="5"/>
  <c r="AH87" i="5"/>
  <c r="AG87" i="5"/>
  <c r="AG84" i="5"/>
  <c r="AH81" i="5"/>
  <c r="AG81" i="5"/>
  <c r="AG78" i="5"/>
  <c r="AH75" i="5"/>
  <c r="AG75" i="5"/>
  <c r="AG72" i="5"/>
  <c r="AH69" i="5"/>
  <c r="AG69" i="5"/>
  <c r="AG66" i="5"/>
  <c r="AH63" i="5"/>
  <c r="AG63" i="5"/>
  <c r="AG60" i="5"/>
  <c r="AH57" i="5"/>
  <c r="AG57" i="5"/>
  <c r="AG54" i="5"/>
  <c r="AH51" i="5"/>
  <c r="AG51" i="5"/>
  <c r="AG48" i="5"/>
  <c r="AH45" i="5"/>
  <c r="AG45" i="5"/>
  <c r="AG42" i="5"/>
  <c r="AH39" i="5"/>
  <c r="AG39" i="5"/>
  <c r="AG36" i="5"/>
  <c r="AH33" i="5"/>
  <c r="AG33" i="5"/>
  <c r="AG30" i="5"/>
  <c r="AH27" i="5"/>
  <c r="AG27" i="5"/>
  <c r="AG24" i="5"/>
  <c r="AH21" i="5"/>
  <c r="AG21" i="5"/>
  <c r="AG18" i="5"/>
  <c r="AH15" i="5"/>
  <c r="AG15" i="5"/>
  <c r="AG12" i="5"/>
  <c r="AH9" i="5"/>
  <c r="AG9" i="5"/>
  <c r="AG6" i="5"/>
  <c r="AH3" i="5"/>
  <c r="AG3" i="5"/>
  <c r="AB156" i="5" l="1"/>
  <c r="W156" i="5"/>
  <c r="R156" i="5"/>
  <c r="H156" i="5"/>
  <c r="AC153" i="5"/>
  <c r="AB153" i="5"/>
  <c r="X153" i="5"/>
  <c r="W153" i="5"/>
  <c r="S153" i="5"/>
  <c r="R153" i="5"/>
  <c r="I153" i="5"/>
  <c r="H153" i="5"/>
  <c r="D158" i="5" l="1"/>
  <c r="D157" i="5"/>
  <c r="D156" i="5"/>
  <c r="D155" i="5"/>
  <c r="D154" i="5"/>
  <c r="D153" i="5"/>
  <c r="D110" i="5" l="1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AB150" i="5"/>
  <c r="W150" i="5"/>
  <c r="R150" i="5"/>
  <c r="H150" i="5"/>
  <c r="AC147" i="5"/>
  <c r="AB147" i="5"/>
  <c r="X147" i="5"/>
  <c r="W147" i="5"/>
  <c r="S147" i="5"/>
  <c r="R147" i="5"/>
  <c r="I147" i="5"/>
  <c r="H147" i="5"/>
  <c r="AB144" i="5"/>
  <c r="W144" i="5"/>
  <c r="R144" i="5"/>
  <c r="H144" i="5"/>
  <c r="AC141" i="5"/>
  <c r="AB141" i="5"/>
  <c r="X141" i="5"/>
  <c r="W141" i="5"/>
  <c r="S141" i="5"/>
  <c r="R141" i="5"/>
  <c r="I141" i="5"/>
  <c r="H141" i="5"/>
  <c r="AB138" i="5"/>
  <c r="W138" i="5"/>
  <c r="R138" i="5"/>
  <c r="H138" i="5"/>
  <c r="AC135" i="5"/>
  <c r="AB135" i="5"/>
  <c r="X135" i="5"/>
  <c r="W135" i="5"/>
  <c r="S135" i="5"/>
  <c r="R135" i="5"/>
  <c r="I135" i="5"/>
  <c r="H135" i="5"/>
  <c r="AB132" i="5"/>
  <c r="W132" i="5"/>
  <c r="R132" i="5"/>
  <c r="H132" i="5"/>
  <c r="AC129" i="5"/>
  <c r="AB129" i="5"/>
  <c r="X129" i="5"/>
  <c r="W129" i="5"/>
  <c r="S129" i="5"/>
  <c r="R129" i="5"/>
  <c r="I129" i="5"/>
  <c r="H129" i="5"/>
  <c r="AB126" i="5"/>
  <c r="W126" i="5"/>
  <c r="R126" i="5"/>
  <c r="H126" i="5"/>
  <c r="AC123" i="5"/>
  <c r="AB123" i="5"/>
  <c r="X123" i="5"/>
  <c r="W123" i="5"/>
  <c r="S123" i="5"/>
  <c r="R123" i="5"/>
  <c r="I123" i="5"/>
  <c r="H123" i="5"/>
  <c r="AB120" i="5"/>
  <c r="W120" i="5"/>
  <c r="R120" i="5"/>
  <c r="H120" i="5"/>
  <c r="AC117" i="5"/>
  <c r="AB117" i="5"/>
  <c r="X117" i="5"/>
  <c r="W117" i="5"/>
  <c r="S117" i="5"/>
  <c r="R117" i="5"/>
  <c r="I117" i="5"/>
  <c r="H117" i="5"/>
  <c r="AB114" i="5"/>
  <c r="W114" i="5"/>
  <c r="R114" i="5"/>
  <c r="H114" i="5"/>
  <c r="AC111" i="5"/>
  <c r="AB111" i="5"/>
  <c r="X111" i="5"/>
  <c r="W111" i="5"/>
  <c r="S111" i="5"/>
  <c r="R111" i="5"/>
  <c r="I111" i="5"/>
  <c r="H111" i="5"/>
  <c r="AB108" i="5"/>
  <c r="W108" i="5"/>
  <c r="R108" i="5"/>
  <c r="H108" i="5"/>
  <c r="AC105" i="5"/>
  <c r="AB105" i="5"/>
  <c r="X105" i="5"/>
  <c r="W105" i="5"/>
  <c r="S105" i="5"/>
  <c r="R105" i="5"/>
  <c r="I105" i="5"/>
  <c r="H105" i="5"/>
  <c r="AB102" i="5"/>
  <c r="W102" i="5"/>
  <c r="R102" i="5"/>
  <c r="H102" i="5"/>
  <c r="AC99" i="5"/>
  <c r="AB99" i="5"/>
  <c r="X99" i="5"/>
  <c r="W99" i="5"/>
  <c r="S99" i="5"/>
  <c r="R99" i="5"/>
  <c r="I99" i="5"/>
  <c r="H99" i="5"/>
  <c r="AB96" i="5"/>
  <c r="W96" i="5"/>
  <c r="R96" i="5"/>
  <c r="H96" i="5"/>
  <c r="AC93" i="5"/>
  <c r="AB93" i="5"/>
  <c r="X93" i="5"/>
  <c r="W93" i="5"/>
  <c r="S93" i="5"/>
  <c r="R93" i="5"/>
  <c r="I93" i="5"/>
  <c r="H93" i="5"/>
  <c r="AB90" i="5"/>
  <c r="W90" i="5"/>
  <c r="R90" i="5"/>
  <c r="H90" i="5"/>
  <c r="AC87" i="5"/>
  <c r="AB87" i="5"/>
  <c r="X87" i="5"/>
  <c r="W87" i="5"/>
  <c r="S87" i="5"/>
  <c r="R87" i="5"/>
  <c r="I87" i="5"/>
  <c r="H87" i="5"/>
  <c r="AB84" i="5"/>
  <c r="W84" i="5"/>
  <c r="R84" i="5"/>
  <c r="H84" i="5"/>
  <c r="AC81" i="5"/>
  <c r="AB81" i="5"/>
  <c r="X81" i="5"/>
  <c r="W81" i="5"/>
  <c r="S81" i="5"/>
  <c r="R81" i="5"/>
  <c r="I81" i="5"/>
  <c r="H81" i="5"/>
  <c r="AB78" i="5"/>
  <c r="W78" i="5"/>
  <c r="R78" i="5"/>
  <c r="H78" i="5"/>
  <c r="AC75" i="5"/>
  <c r="AB75" i="5"/>
  <c r="X75" i="5"/>
  <c r="W75" i="5"/>
  <c r="S75" i="5"/>
  <c r="R75" i="5"/>
  <c r="I75" i="5"/>
  <c r="H75" i="5"/>
  <c r="AB72" i="5"/>
  <c r="W72" i="5"/>
  <c r="R72" i="5"/>
  <c r="H72" i="5"/>
  <c r="AC69" i="5"/>
  <c r="AB69" i="5"/>
  <c r="X69" i="5"/>
  <c r="W69" i="5"/>
  <c r="S69" i="5"/>
  <c r="R69" i="5"/>
  <c r="I69" i="5"/>
  <c r="H69" i="5"/>
  <c r="AB66" i="5"/>
  <c r="W66" i="5"/>
  <c r="R66" i="5"/>
  <c r="H66" i="5"/>
  <c r="AC63" i="5"/>
  <c r="AB63" i="5"/>
  <c r="X63" i="5"/>
  <c r="W63" i="5"/>
  <c r="S63" i="5"/>
  <c r="R63" i="5"/>
  <c r="I63" i="5"/>
  <c r="H63" i="5"/>
  <c r="AB60" i="5"/>
  <c r="W60" i="5"/>
  <c r="R60" i="5"/>
  <c r="H60" i="5"/>
  <c r="AC57" i="5"/>
  <c r="AB57" i="5"/>
  <c r="X57" i="5"/>
  <c r="W57" i="5"/>
  <c r="S57" i="5"/>
  <c r="R57" i="5"/>
  <c r="I57" i="5"/>
  <c r="H57" i="5"/>
  <c r="AB54" i="5"/>
  <c r="W54" i="5"/>
  <c r="R54" i="5"/>
  <c r="H54" i="5"/>
  <c r="AC51" i="5"/>
  <c r="AB51" i="5"/>
  <c r="X51" i="5"/>
  <c r="W51" i="5"/>
  <c r="S51" i="5"/>
  <c r="R51" i="5"/>
  <c r="I51" i="5"/>
  <c r="H51" i="5"/>
  <c r="AB48" i="5"/>
  <c r="W48" i="5"/>
  <c r="R48" i="5"/>
  <c r="H48" i="5"/>
  <c r="AC45" i="5"/>
  <c r="AB45" i="5"/>
  <c r="X45" i="5"/>
  <c r="W45" i="5"/>
  <c r="S45" i="5"/>
  <c r="R45" i="5"/>
  <c r="I45" i="5"/>
  <c r="H45" i="5"/>
  <c r="AB42" i="5"/>
  <c r="W42" i="5"/>
  <c r="R42" i="5"/>
  <c r="H42" i="5"/>
  <c r="AC39" i="5"/>
  <c r="AB39" i="5"/>
  <c r="X39" i="5"/>
  <c r="W39" i="5"/>
  <c r="S39" i="5"/>
  <c r="R39" i="5"/>
  <c r="I39" i="5"/>
  <c r="H39" i="5"/>
  <c r="AB36" i="5"/>
  <c r="W36" i="5"/>
  <c r="R36" i="5"/>
  <c r="H36" i="5"/>
  <c r="AC33" i="5"/>
  <c r="AB33" i="5"/>
  <c r="X33" i="5"/>
  <c r="W33" i="5"/>
  <c r="S33" i="5"/>
  <c r="R33" i="5"/>
  <c r="I33" i="5"/>
  <c r="H33" i="5"/>
  <c r="AB30" i="5"/>
  <c r="W30" i="5"/>
  <c r="R30" i="5"/>
  <c r="H30" i="5"/>
  <c r="AC27" i="5"/>
  <c r="AB27" i="5"/>
  <c r="X27" i="5"/>
  <c r="W27" i="5"/>
  <c r="S27" i="5"/>
  <c r="R27" i="5"/>
  <c r="I27" i="5"/>
  <c r="H27" i="5"/>
  <c r="AB24" i="5"/>
  <c r="W24" i="5"/>
  <c r="R24" i="5"/>
  <c r="H24" i="5"/>
  <c r="AC21" i="5"/>
  <c r="AB21" i="5"/>
  <c r="X21" i="5"/>
  <c r="W21" i="5"/>
  <c r="S21" i="5"/>
  <c r="R21" i="5"/>
  <c r="I21" i="5"/>
  <c r="H21" i="5"/>
  <c r="AB18" i="5"/>
  <c r="W18" i="5"/>
  <c r="R18" i="5"/>
  <c r="H18" i="5"/>
  <c r="AC15" i="5"/>
  <c r="AB15" i="5"/>
  <c r="X15" i="5"/>
  <c r="W15" i="5"/>
  <c r="S15" i="5"/>
  <c r="R15" i="5"/>
  <c r="I15" i="5"/>
  <c r="H15" i="5"/>
  <c r="AB12" i="5"/>
  <c r="W12" i="5"/>
  <c r="R12" i="5"/>
  <c r="H12" i="5"/>
  <c r="AC9" i="5"/>
  <c r="AB9" i="5"/>
  <c r="X9" i="5"/>
  <c r="W9" i="5"/>
  <c r="S9" i="5"/>
  <c r="R9" i="5"/>
  <c r="I9" i="5"/>
  <c r="H9" i="5"/>
  <c r="AB6" i="5"/>
  <c r="W6" i="5"/>
  <c r="R6" i="5"/>
  <c r="H6" i="5"/>
  <c r="AC3" i="5"/>
  <c r="AB3" i="5"/>
  <c r="X3" i="5"/>
  <c r="W3" i="5"/>
  <c r="S3" i="5"/>
  <c r="R3" i="5"/>
  <c r="I3" i="5"/>
  <c r="H3" i="5"/>
</calcChain>
</file>

<file path=xl/sharedStrings.xml><?xml version="1.0" encoding="utf-8"?>
<sst xmlns="http://schemas.openxmlformats.org/spreadsheetml/2006/main" count="135" uniqueCount="128">
  <si>
    <t>PP (COPO)</t>
  </si>
  <si>
    <t>PET (KI)</t>
  </si>
  <si>
    <t>2017-Q1</t>
  </si>
  <si>
    <t>2017-H1</t>
  </si>
  <si>
    <t>2016-12</t>
  </si>
  <si>
    <t>2017-Q2</t>
  </si>
  <si>
    <t>&lt;html&gt;
&lt;head&gt;
&lt;style&gt;
table {
  font-family: arial, sans-serif;
  border-collapse: collapse;
}
th {
  font-size: 15px;
  border: 0.5px solid #000000;
  vertical-align: middle;
  padding: 8px;
}
td {
  border: 0.5px solid #000000;
  vertical-align: middle;
  text-align: right;
  padding:4px 8px;
}
.A1 {
  width: 7%;
  text-align: center;
  background-color:#D9D9D9;
}
.A2 {
  width: 7%;
  text-align: center;
  background-color:#F2F2F2;
}
.A3 {
  width: 1%;
  text-align: center;
}
.BEHK1 {
  width: 6.5%;
}
.C1 {
  width: 6.5%;
  background-color:#B8CCE4;
  rowspan: 3;
  font-weight: bold;
  vertical-align: middle;
}
.C2 {
  width: 6.5%;
  background-color:#DCE6F1;
  rowspan: 3;
  font-weight: bold;
  vertical-align: middle;
}
.F1 {
  width: 6.5%;
  background-color:#E6B8B7;
  rowspan: 3;
  font-weight: bold;
  vertical-align: middle;
}
.F2 {
  width: 6.5%;
  background-color:#F2DCDB;
  rowspan: 3;
  font-weight: bold;
  vertical-align: middle;
}
.I1 {
  width: 6.5%;
  background-color:#D8E4BC;
  rowspan: 3;
  font-weight: bold;
  vertical-align: middle;
}
.I2 {
  width: 6.5%;
  background-color:#EBF1DE;
  rowspan: 3;
  font-weight: bold;
  vertical-align: middle;
}
.L1 {
  width: 6.5%;
  background-color:#CCC0DA;
  rowspan: 3;
  font-weight: bold;
  vertical-align: middle;
}
.L2 {
  width: 6.5%;
  background-color:#E4DFEC;
  rowspan: 3;
  font-weight: bold;
  vertical-align: middle;
}
.D1 {
  width: 6.5%;
  color:#4F81BD;
  rowspan: 6;
  font-weight: bold;
  vertical-align: middle;
}
.G1 {
  width: 6.5%;
  color:#C0504D;
  rowspan: 6;
  font-weight: bold;
  vertical-align: middle;
}
.J1 {
  width: 6.5%;
  color:#9BBB59;
  rowspan: 6;
  font-weight: bold;
  vertical-align: middle;
}
.M1 {
  width: 6.5%;
  color:#8064A2;
  rowspan: 6;
  font-weight: bold;
  vertical-align: middle;
}
&lt;/style&gt;
&lt;/head&gt;</t>
  </si>
  <si>
    <t>&lt;body&gt;
&lt;div&gt;
&lt;h4&gt;&amp;nbsp;&lt;/h4&gt;
&lt;em&gt;Bijgewerkt tot en met: &lt;strong&gt;13 januari 2021&lt;/strong&gt;&lt;/em&gt;
&lt;/div&gt;
&lt;div&gt;
&lt;h4&gt;&amp;nbsp;&lt;/h4&gt;
&lt;table class="table table-striped" style="width: 100%;"&gt;
&lt;tbody&gt;
&lt;tr&gt;
&lt;th style="width: 7%; text-align:center"&gt;&amp;nbsp;&lt;/th&gt;
&lt;th style="width: 7%; text-align:center"&gt;&amp;nbsp;&lt;/th&gt;
&lt;th style="width: 1%; text-align:center"&gt;&amp;nbsp;&lt;/th&gt;
&lt;th style="width: 7%; text-align:center"&gt;&amp;nbsp;&lt;/th&gt;
&lt;th style="background-color:#4F81BD; width: 19.5%; text-align:center"&gt;HDPE/LDPE (KI)&lt;/th&gt;
&lt;th style="background-color:#C0504D; width: 19.5%; text-align:center"&gt;PP (COPO)&lt;/th&gt;
&lt;th style="background-color:#9BBB59; width: 19.5%; text-align:center"&gt;PET (KI)&lt;/th&gt;
&lt;th style="background-color:#8064A2; width: 19.5%; text-align:center"&gt;STEEL (EU PRICES)&lt;/th&gt;
&lt;/tr&gt;
&lt;/tbody&gt;
&lt;/table&gt;
&lt;table class="table table-striped" style="width: 100%;"&gt;
&lt;tbody&gt;</t>
  </si>
  <si>
    <t>&lt;!-- HALFJAAR 2017-H1 --&gt;</t>
  </si>
  <si>
    <t>&lt;!-- kwartaal 2017-Q1 --&gt;</t>
  </si>
  <si>
    <t>&lt;!-- 2016-12 --&gt;</t>
  </si>
  <si>
    <t>&lt;tr&gt;</t>
  </si>
  <si>
    <t>&lt;td rowspan="3" class="A1"&gt;2017-Q1&lt;/th&gt;</t>
  </si>
  <si>
    <t>&lt;td rowspan="6" class="A1"&gt;2017-H1&lt;/th&gt;</t>
  </si>
  <si>
    <t>&lt;td class="A3" rowspan="6"&gt;&amp;nbsp;&lt;/th&gt;</t>
  </si>
  <si>
    <t>&lt;td class="A1"&gt;2016-12&lt;/th&gt;</t>
  </si>
  <si>
    <t>&lt;td class="BEHK1"&gt;&amp;euro;&amp;nbsp;1435&lt;/th&gt;</t>
  </si>
  <si>
    <t>&lt;td rowspan="3" class="C1"&gt;&amp;euro;&amp;nbsp;1478&lt;/th&gt;</t>
  </si>
  <si>
    <t>&lt;td rowspan="6" class="D1"&gt;&amp;euro;&amp;nbsp;1504&lt;/th&gt;</t>
  </si>
  <si>
    <t>&lt;td class="BEHK1"&gt;&amp;euro;&amp;nbsp;1308&lt;/th&gt;</t>
  </si>
  <si>
    <t>&lt;td rowspan="3" class="F1"&gt;&amp;euro;&amp;nbsp;1354&lt;/th&gt;</t>
  </si>
  <si>
    <t>&lt;td rowspan="6" class="G1"&gt;&amp;euro;&amp;nbsp;1408&lt;/th&gt;</t>
  </si>
  <si>
    <t>&lt;td class="BEHK1"&gt;&amp;euro;&amp;nbsp;1090&lt;/th&gt;</t>
  </si>
  <si>
    <t>&lt;td rowspan="3" class="I1"&gt;&amp;euro;&amp;nbsp;1173&lt;/th&gt;</t>
  </si>
  <si>
    <t>&lt;td rowspan="6" class="J1"&gt;&amp;euro;&amp;nbsp;1195&lt;/th&gt;</t>
  </si>
  <si>
    <t>&lt;td class="BEHK1"&gt;&amp;euro;&amp;nbsp;660&lt;/th&gt;</t>
  </si>
  <si>
    <t>&lt;td rowspan="3" class="L1"&gt;&amp;euro;&amp;nbsp;673&lt;/th&gt;</t>
  </si>
  <si>
    <t>&lt;td rowspan="6" class="M1"&gt;&amp;euro;&amp;nbsp;673&lt;/th&gt;</t>
  </si>
  <si>
    <t>&lt;/tr&gt;</t>
  </si>
  <si>
    <t>&lt;/tbody&gt;
&lt;/table&gt;
&lt;/div&gt;
&lt;/body&gt;
&lt;/html&gt;</t>
  </si>
  <si>
    <t>month</t>
  </si>
  <si>
    <t>applies to</t>
  </si>
  <si>
    <t>2010-Q2</t>
  </si>
  <si>
    <t>2010-H2</t>
  </si>
  <si>
    <t>2010-Q3</t>
  </si>
  <si>
    <t>2010-Q4</t>
  </si>
  <si>
    <t>2011-H1</t>
  </si>
  <si>
    <t>2011-Q1</t>
  </si>
  <si>
    <t>2011-Q2</t>
  </si>
  <si>
    <t>2011-H2</t>
  </si>
  <si>
    <t>2011-Q3</t>
  </si>
  <si>
    <t>2011-Q4</t>
  </si>
  <si>
    <t>2012-H1</t>
  </si>
  <si>
    <t>2012-Q1</t>
  </si>
  <si>
    <t>2012-Q2</t>
  </si>
  <si>
    <t>2012-H2</t>
  </si>
  <si>
    <t>2012-Q3</t>
  </si>
  <si>
    <t>2012-Q4</t>
  </si>
  <si>
    <t>2013-H1</t>
  </si>
  <si>
    <t>2013-Q1</t>
  </si>
  <si>
    <t>2013-Q2</t>
  </si>
  <si>
    <t>2013-H2</t>
  </si>
  <si>
    <t>2013-Q3</t>
  </si>
  <si>
    <t>2013-Q4</t>
  </si>
  <si>
    <t>2014-H1</t>
  </si>
  <si>
    <t>2014-Q1</t>
  </si>
  <si>
    <t>2014-Q2</t>
  </si>
  <si>
    <t>2014-H2</t>
  </si>
  <si>
    <t>2014-Q3</t>
  </si>
  <si>
    <t>2014-Q4</t>
  </si>
  <si>
    <t>2015-H1</t>
  </si>
  <si>
    <t>2015-Q1</t>
  </si>
  <si>
    <t>2015-Q2</t>
  </si>
  <si>
    <t>2015-H2</t>
  </si>
  <si>
    <t>2015-Q3</t>
  </si>
  <si>
    <t>2015-Q4</t>
  </si>
  <si>
    <t>2016-H1</t>
  </si>
  <si>
    <t>2016-Q1</t>
  </si>
  <si>
    <t>2016-Q2</t>
  </si>
  <si>
    <t>2016-H2</t>
  </si>
  <si>
    <t>2016-Q3</t>
  </si>
  <si>
    <t>2016-Q4</t>
  </si>
  <si>
    <t>2017-H2</t>
  </si>
  <si>
    <t>2017-Q3</t>
  </si>
  <si>
    <t>2017-Q4</t>
  </si>
  <si>
    <t>2018-H1</t>
  </si>
  <si>
    <t>2018-Q1</t>
  </si>
  <si>
    <t>2018-Q2</t>
  </si>
  <si>
    <t>2018-H2</t>
  </si>
  <si>
    <t>2018-Q3</t>
  </si>
  <si>
    <t>2018-Q4</t>
  </si>
  <si>
    <t>2019-H1</t>
  </si>
  <si>
    <t>2019-Q1</t>
  </si>
  <si>
    <t>2019-Q2</t>
  </si>
  <si>
    <t>2019-H2</t>
  </si>
  <si>
    <t>2019-Q3</t>
  </si>
  <si>
    <t>2019-Q4</t>
  </si>
  <si>
    <t>2020-H1</t>
  </si>
  <si>
    <t>2020-Q1</t>
  </si>
  <si>
    <t>2020-Q2</t>
  </si>
  <si>
    <t>2020-H2</t>
  </si>
  <si>
    <t>2020-Q3</t>
  </si>
  <si>
    <t>2020-Q4</t>
  </si>
  <si>
    <t>2021-H1</t>
  </si>
  <si>
    <t>2021-Q1</t>
  </si>
  <si>
    <t>2021-Q2</t>
  </si>
  <si>
    <t>2021-H2</t>
  </si>
  <si>
    <t>2021-Q3</t>
  </si>
  <si>
    <t>2021-Q4</t>
  </si>
  <si>
    <t>2022-H1</t>
  </si>
  <si>
    <t>2022-Q1</t>
  </si>
  <si>
    <t>2022-Q2</t>
  </si>
  <si>
    <t>2022-H2</t>
  </si>
  <si>
    <t>2022-Q3</t>
  </si>
  <si>
    <t>2022-Q4</t>
  </si>
  <si>
    <t>2023-Q1</t>
  </si>
  <si>
    <t>2023-H1</t>
  </si>
  <si>
    <t>CARDBOARD (EUWID)</t>
  </si>
  <si>
    <t>HDPE (KI)</t>
  </si>
  <si>
    <t>LDPE (KI)</t>
  </si>
  <si>
    <t>2023-Q2</t>
  </si>
  <si>
    <t>2023-Q3</t>
  </si>
  <si>
    <t>2023-Q4</t>
  </si>
  <si>
    <t>2024-Q1</t>
  </si>
  <si>
    <t>2024-H1</t>
  </si>
  <si>
    <t>2023-H2</t>
  </si>
  <si>
    <t>STEEL (MEPS CRC)</t>
  </si>
  <si>
    <t>2024-Q2</t>
  </si>
  <si>
    <t>2024-Q3</t>
  </si>
  <si>
    <t>2024-H2</t>
  </si>
  <si>
    <t>2025-Q1</t>
  </si>
  <si>
    <t>2025-Q2</t>
  </si>
  <si>
    <t>2025-H1</t>
  </si>
  <si>
    <t>2026-Q1</t>
  </si>
  <si>
    <t>2026-H1</t>
  </si>
  <si>
    <t>2026-Q2</t>
  </si>
  <si>
    <t>2025-H2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</si>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</sst>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"/>
    <numFmt numFmtId="165" formatCode="[$-413]mmm/yy;@"/>
    <numFmt numFmtId="166" formatCode="\+&quot;€&quot;\ #0;\-&quot;€&quot;\ #0"/>
    <numFmt numFmtId="167" formatCode="&quot;€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4B9E4"/>
        <bgColor indexed="64"/>
      </patternFill>
    </fill>
    <fill>
      <patternFill patternType="solid">
        <fgColor rgb="FF253858"/>
        <bgColor indexed="64"/>
      </patternFill>
    </fill>
    <fill>
      <patternFill patternType="solid">
        <fgColor rgb="FFFFE579"/>
        <bgColor indexed="64"/>
      </patternFill>
    </fill>
    <fill>
      <patternFill patternType="solid">
        <fgColor rgb="FF9BD2ED"/>
        <bgColor indexed="64"/>
      </patternFill>
    </fill>
    <fill>
      <patternFill patternType="solid">
        <fgColor rgb="FF6B8CC1"/>
        <bgColor indexed="64"/>
      </patternFill>
    </fill>
    <fill>
      <patternFill patternType="solid">
        <fgColor rgb="FFFFF1B7"/>
        <bgColor indexed="64"/>
      </patternFill>
    </fill>
    <fill>
      <patternFill patternType="solid">
        <fgColor rgb="FFC7E6F5"/>
        <bgColor indexed="64"/>
      </patternFill>
    </fill>
    <fill>
      <patternFill patternType="solid">
        <fgColor rgb="FFADBFD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0" fillId="4" borderId="4" xfId="0" quotePrefix="1" applyFill="1" applyBorder="1" applyAlignment="1">
      <alignment wrapText="1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indent="2"/>
    </xf>
    <xf numFmtId="164" fontId="0" fillId="0" borderId="0" xfId="0" applyNumberFormat="1" applyAlignment="1">
      <alignment horizontal="right" indent="1"/>
    </xf>
    <xf numFmtId="0" fontId="5" fillId="0" borderId="0" xfId="0" applyFont="1" applyAlignment="1">
      <alignment horizontal="right" indent="2"/>
    </xf>
    <xf numFmtId="165" fontId="2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right" wrapText="1" indent="2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65" fontId="2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" fontId="0" fillId="0" borderId="0" xfId="0" applyNumberFormat="1" applyAlignment="1">
      <alignment horizontal="right" vertical="center" indent="2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left" vertical="center"/>
    </xf>
    <xf numFmtId="17" fontId="4" fillId="0" borderId="0" xfId="0" applyNumberFormat="1" applyFont="1" applyAlignment="1">
      <alignment horizontal="right" vertical="center" indent="2"/>
    </xf>
    <xf numFmtId="164" fontId="7" fillId="0" borderId="0" xfId="0" applyNumberFormat="1" applyFont="1" applyAlignment="1">
      <alignment horizontal="center" vertical="center"/>
    </xf>
    <xf numFmtId="0" fontId="4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4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0" fillId="0" borderId="0" xfId="0" applyNumberFormat="1" applyFont="1" applyAlignment="1">
      <alignment horizontal="right" vertical="center" indent="1"/>
    </xf>
    <xf numFmtId="164" fontId="4" fillId="0" borderId="3" xfId="0" applyNumberFormat="1" applyFont="1" applyBorder="1" applyAlignment="1">
      <alignment horizontal="right" vertical="center" indent="1"/>
    </xf>
    <xf numFmtId="164" fontId="7" fillId="0" borderId="0" xfId="0" applyNumberFormat="1" applyFont="1" applyAlignment="1">
      <alignment horizontal="right" vertical="center" indent="1"/>
    </xf>
    <xf numFmtId="166" fontId="4" fillId="0" borderId="4" xfId="0" applyNumberFormat="1" applyFont="1" applyBorder="1" applyAlignment="1">
      <alignment horizontal="right" vertical="center" indent="1"/>
    </xf>
    <xf numFmtId="164" fontId="13" fillId="0" borderId="0" xfId="0" applyNumberFormat="1" applyFont="1" applyAlignment="1">
      <alignment horizontal="center" vertical="center" wrapText="1"/>
    </xf>
    <xf numFmtId="0" fontId="0" fillId="16" borderId="0" xfId="0" applyFill="1"/>
    <xf numFmtId="167" fontId="0" fillId="0" borderId="0" xfId="0" applyNumberFormat="1" applyAlignment="1">
      <alignment horizontal="center"/>
    </xf>
    <xf numFmtId="167" fontId="4" fillId="0" borderId="4" xfId="0" applyNumberFormat="1" applyFont="1" applyBorder="1" applyAlignment="1">
      <alignment horizontal="right" vertical="center" indent="1"/>
    </xf>
    <xf numFmtId="167" fontId="4" fillId="0" borderId="3" xfId="0" applyNumberFormat="1" applyFont="1" applyBorder="1" applyAlignment="1">
      <alignment horizontal="right" vertical="center" indent="1"/>
    </xf>
    <xf numFmtId="167" fontId="0" fillId="0" borderId="0" xfId="0" applyNumberFormat="1"/>
    <xf numFmtId="167" fontId="7" fillId="0" borderId="7" xfId="0" applyNumberFormat="1" applyFont="1" applyBorder="1" applyAlignment="1">
      <alignment horizontal="right" vertical="center" indent="1"/>
    </xf>
    <xf numFmtId="167" fontId="7" fillId="0" borderId="5" xfId="0" applyNumberFormat="1" applyFont="1" applyBorder="1" applyAlignment="1">
      <alignment horizontal="right" vertical="center" indent="1"/>
    </xf>
    <xf numFmtId="167" fontId="7" fillId="0" borderId="6" xfId="0" applyNumberFormat="1" applyFont="1" applyBorder="1" applyAlignment="1">
      <alignment horizontal="right" vertical="center" indent="1"/>
    </xf>
    <xf numFmtId="167" fontId="7" fillId="3" borderId="4" xfId="0" applyNumberFormat="1" applyFont="1" applyFill="1" applyBorder="1" applyAlignment="1">
      <alignment horizontal="right" vertical="center" indent="1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7" fontId="7" fillId="11" borderId="4" xfId="0" applyNumberFormat="1" applyFont="1" applyFill="1" applyBorder="1" applyAlignment="1">
      <alignment horizontal="right" vertical="center" indent="1"/>
    </xf>
    <xf numFmtId="164" fontId="7" fillId="15" borderId="4" xfId="0" applyNumberFormat="1" applyFont="1" applyFill="1" applyBorder="1" applyAlignment="1">
      <alignment horizontal="right" vertical="center" indent="1"/>
    </xf>
    <xf numFmtId="167" fontId="7" fillId="12" borderId="4" xfId="0" applyNumberFormat="1" applyFont="1" applyFill="1" applyBorder="1" applyAlignment="1">
      <alignment horizontal="right" vertical="center" indent="1"/>
    </xf>
    <xf numFmtId="167" fontId="7" fillId="13" borderId="4" xfId="0" applyNumberFormat="1" applyFont="1" applyFill="1" applyBorder="1" applyAlignment="1">
      <alignment horizontal="right" vertical="center" indent="1"/>
    </xf>
    <xf numFmtId="167" fontId="7" fillId="2" borderId="4" xfId="0" applyNumberFormat="1" applyFont="1" applyFill="1" applyBorder="1" applyAlignment="1">
      <alignment horizontal="right" vertical="center" indent="1"/>
    </xf>
    <xf numFmtId="164" fontId="11" fillId="0" borderId="4" xfId="0" applyNumberFormat="1" applyFont="1" applyBorder="1" applyAlignment="1">
      <alignment horizontal="center" vertical="center"/>
    </xf>
    <xf numFmtId="167" fontId="7" fillId="8" borderId="4" xfId="0" applyNumberFormat="1" applyFont="1" applyFill="1" applyBorder="1" applyAlignment="1">
      <alignment horizontal="right" vertical="center" indent="1"/>
    </xf>
    <xf numFmtId="164" fontId="7" fillId="4" borderId="3" xfId="0" applyNumberFormat="1" applyFont="1" applyFill="1" applyBorder="1" applyAlignment="1">
      <alignment horizontal="right" vertical="center" indent="1"/>
    </xf>
    <xf numFmtId="164" fontId="7" fillId="4" borderId="4" xfId="0" applyNumberFormat="1" applyFont="1" applyFill="1" applyBorder="1" applyAlignment="1">
      <alignment horizontal="right" vertical="center" inden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5" xfId="0" applyNumberFormat="1" applyFont="1" applyBorder="1" applyAlignment="1">
      <alignment horizontal="right" vertical="center" indent="1"/>
    </xf>
    <xf numFmtId="164" fontId="7" fillId="0" borderId="6" xfId="0" applyNumberFormat="1" applyFont="1" applyBorder="1" applyAlignment="1">
      <alignment horizontal="right" vertical="center" indent="1"/>
    </xf>
    <xf numFmtId="167" fontId="7" fillId="9" borderId="4" xfId="0" applyNumberFormat="1" applyFont="1" applyFill="1" applyBorder="1" applyAlignment="1">
      <alignment horizontal="right" vertical="center" indent="1"/>
    </xf>
    <xf numFmtId="167" fontId="7" fillId="10" borderId="4" xfId="0" applyNumberFormat="1" applyFont="1" applyFill="1" applyBorder="1" applyAlignment="1">
      <alignment horizontal="right" vertical="center" inden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indent="1"/>
    </xf>
    <xf numFmtId="164" fontId="7" fillId="4" borderId="2" xfId="0" applyNumberFormat="1" applyFont="1" applyFill="1" applyBorder="1" applyAlignment="1">
      <alignment horizontal="right" vertical="center" indent="1"/>
    </xf>
    <xf numFmtId="164" fontId="7" fillId="15" borderId="1" xfId="0" applyNumberFormat="1" applyFont="1" applyFill="1" applyBorder="1" applyAlignment="1">
      <alignment horizontal="right" vertical="center" indent="1"/>
    </xf>
    <xf numFmtId="164" fontId="7" fillId="15" borderId="2" xfId="0" applyNumberFormat="1" applyFont="1" applyFill="1" applyBorder="1" applyAlignment="1">
      <alignment horizontal="right" vertical="center" indent="1"/>
    </xf>
    <xf numFmtId="164" fontId="7" fillId="15" borderId="3" xfId="0" applyNumberFormat="1" applyFont="1" applyFill="1" applyBorder="1" applyAlignment="1">
      <alignment horizontal="right" vertical="center" inden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164" fontId="14" fillId="7" borderId="4" xfId="0" applyNumberFormat="1" applyFont="1" applyFill="1" applyBorder="1" applyAlignment="1">
      <alignment horizontal="center" vertical="center" wrapText="1"/>
    </xf>
    <xf numFmtId="164" fontId="13" fillId="14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7" fontId="7" fillId="8" borderId="3" xfId="0" applyNumberFormat="1" applyFont="1" applyFill="1" applyBorder="1" applyAlignment="1">
      <alignment horizontal="right" vertical="center" indent="1"/>
    </xf>
    <xf numFmtId="167" fontId="7" fillId="9" borderId="3" xfId="0" applyNumberFormat="1" applyFont="1" applyFill="1" applyBorder="1" applyAlignment="1">
      <alignment horizontal="right" vertical="center" indent="1"/>
    </xf>
    <xf numFmtId="167" fontId="7" fillId="10" borderId="3" xfId="0" applyNumberFormat="1" applyFont="1" applyFill="1" applyBorder="1" applyAlignment="1">
      <alignment horizontal="right" vertical="center" indent="1"/>
    </xf>
    <xf numFmtId="167" fontId="7" fillId="3" borderId="3" xfId="0" applyNumberFormat="1" applyFont="1" applyFill="1" applyBorder="1" applyAlignment="1">
      <alignment horizontal="right" vertical="center" indent="1"/>
    </xf>
    <xf numFmtId="167" fontId="7" fillId="12" borderId="1" xfId="0" applyNumberFormat="1" applyFont="1" applyFill="1" applyBorder="1" applyAlignment="1">
      <alignment horizontal="right" vertical="center" indent="1"/>
    </xf>
    <xf numFmtId="167" fontId="7" fillId="12" borderId="2" xfId="0" applyNumberFormat="1" applyFont="1" applyFill="1" applyBorder="1" applyAlignment="1">
      <alignment horizontal="right" vertical="center" indent="1"/>
    </xf>
    <xf numFmtId="167" fontId="7" fillId="12" borderId="3" xfId="0" applyNumberFormat="1" applyFont="1" applyFill="1" applyBorder="1" applyAlignment="1">
      <alignment horizontal="right" vertical="center" indent="1"/>
    </xf>
    <xf numFmtId="167" fontId="7" fillId="9" borderId="1" xfId="0" applyNumberFormat="1" applyFont="1" applyFill="1" applyBorder="1" applyAlignment="1">
      <alignment horizontal="right" vertical="center" indent="1"/>
    </xf>
    <xf numFmtId="167" fontId="7" fillId="9" borderId="2" xfId="0" applyNumberFormat="1" applyFont="1" applyFill="1" applyBorder="1" applyAlignment="1">
      <alignment horizontal="right" vertical="center" indent="1"/>
    </xf>
  </cellXfs>
  <cellStyles count="2">
    <cellStyle name="Standaard" xfId="0" builtinId="0"/>
    <cellStyle name="Standaard 2" xfId="1" xr:uid="{00000000-0005-0000-0000-000001000000}"/>
  </cellStyles>
  <dxfs count="18"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F2F2F2"/>
      <color rgb="FFDDDDDD"/>
      <color rgb="FF64B9E4"/>
      <color rgb="FFFFCC00"/>
      <color rgb="FF808080"/>
      <color rgb="FF253858"/>
      <color rgb="FFFFF1B7"/>
      <color rgb="FFADBFDD"/>
      <color rgb="FFC7E6F5"/>
      <color rgb="FF9BD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July 2020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8873012327980644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Grondstofprijzen!$F$130:$F$199</c:f>
              <c:numCache>
                <c:formatCode>"€"\ #,##0.00</c:formatCode>
                <c:ptCount val="70"/>
                <c:pt idx="0">
                  <c:v>1205</c:v>
                </c:pt>
                <c:pt idx="1">
                  <c:v>1220</c:v>
                </c:pt>
                <c:pt idx="2">
                  <c:v>1220</c:v>
                </c:pt>
                <c:pt idx="3">
                  <c:v>1215</c:v>
                </c:pt>
                <c:pt idx="4">
                  <c:v>1210</c:v>
                </c:pt>
                <c:pt idx="5">
                  <c:v>1255</c:v>
                </c:pt>
                <c:pt idx="6">
                  <c:v>1370</c:v>
                </c:pt>
                <c:pt idx="7">
                  <c:v>1495</c:v>
                </c:pt>
                <c:pt idx="8">
                  <c:v>1720</c:v>
                </c:pt>
                <c:pt idx="9">
                  <c:v>1970</c:v>
                </c:pt>
                <c:pt idx="10">
                  <c:v>2030</c:v>
                </c:pt>
                <c:pt idx="11">
                  <c:v>2010</c:v>
                </c:pt>
                <c:pt idx="12">
                  <c:v>1910</c:v>
                </c:pt>
                <c:pt idx="13">
                  <c:v>1860</c:v>
                </c:pt>
                <c:pt idx="14">
                  <c:v>1820</c:v>
                </c:pt>
                <c:pt idx="15">
                  <c:v>1820</c:v>
                </c:pt>
                <c:pt idx="16">
                  <c:v>1850</c:v>
                </c:pt>
                <c:pt idx="17">
                  <c:v>1870</c:v>
                </c:pt>
                <c:pt idx="18">
                  <c:v>1930</c:v>
                </c:pt>
                <c:pt idx="19">
                  <c:v>1930</c:v>
                </c:pt>
                <c:pt idx="20">
                  <c:v>2070</c:v>
                </c:pt>
                <c:pt idx="21">
                  <c:v>2270</c:v>
                </c:pt>
                <c:pt idx="22">
                  <c:v>2195</c:v>
                </c:pt>
                <c:pt idx="23">
                  <c:v>2045</c:v>
                </c:pt>
                <c:pt idx="24">
                  <c:v>1885</c:v>
                </c:pt>
                <c:pt idx="25">
                  <c:v>1750</c:v>
                </c:pt>
                <c:pt idx="26">
                  <c:v>1660</c:v>
                </c:pt>
                <c:pt idx="27">
                  <c:v>1660</c:v>
                </c:pt>
                <c:pt idx="28">
                  <c:v>1670</c:v>
                </c:pt>
                <c:pt idx="29">
                  <c:v>1645</c:v>
                </c:pt>
                <c:pt idx="30">
                  <c:v>1575</c:v>
                </c:pt>
                <c:pt idx="31">
                  <c:v>1635</c:v>
                </c:pt>
                <c:pt idx="32">
                  <c:v>1655</c:v>
                </c:pt>
                <c:pt idx="33">
                  <c:v>1610</c:v>
                </c:pt>
                <c:pt idx="34">
                  <c:v>1575</c:v>
                </c:pt>
                <c:pt idx="35">
                  <c:v>1490</c:v>
                </c:pt>
                <c:pt idx="36">
                  <c:v>1440</c:v>
                </c:pt>
                <c:pt idx="37">
                  <c:v>1440</c:v>
                </c:pt>
                <c:pt idx="38">
                  <c:v>1510</c:v>
                </c:pt>
                <c:pt idx="39">
                  <c:v>1590</c:v>
                </c:pt>
                <c:pt idx="40">
                  <c:v>1540</c:v>
                </c:pt>
                <c:pt idx="41">
                  <c:v>1505</c:v>
                </c:pt>
                <c:pt idx="42">
                  <c:v>1510</c:v>
                </c:pt>
                <c:pt idx="43">
                  <c:v>1620</c:v>
                </c:pt>
                <c:pt idx="44">
                  <c:v>1675</c:v>
                </c:pt>
                <c:pt idx="45">
                  <c:v>1700</c:v>
                </c:pt>
                <c:pt idx="46">
                  <c:v>1670</c:v>
                </c:pt>
                <c:pt idx="47">
                  <c:v>1650</c:v>
                </c:pt>
                <c:pt idx="48">
                  <c:v>1650</c:v>
                </c:pt>
                <c:pt idx="49">
                  <c:v>1675</c:v>
                </c:pt>
                <c:pt idx="50">
                  <c:v>1665</c:v>
                </c:pt>
                <c:pt idx="51">
                  <c:v>1630</c:v>
                </c:pt>
                <c:pt idx="52">
                  <c:v>1620</c:v>
                </c:pt>
                <c:pt idx="53">
                  <c:v>1610</c:v>
                </c:pt>
                <c:pt idx="54">
                  <c:v>1600</c:v>
                </c:pt>
                <c:pt idx="55">
                  <c:v>1650</c:v>
                </c:pt>
                <c:pt idx="56">
                  <c:v>1650</c:v>
                </c:pt>
                <c:pt idx="57">
                  <c:v>1640</c:v>
                </c:pt>
                <c:pt idx="58">
                  <c:v>1570</c:v>
                </c:pt>
                <c:pt idx="59">
                  <c:v>1560</c:v>
                </c:pt>
                <c:pt idx="60">
                  <c:v>1560</c:v>
                </c:pt>
                <c:pt idx="61">
                  <c:v>1545</c:v>
                </c:pt>
                <c:pt idx="62">
                  <c:v>1530</c:v>
                </c:pt>
                <c:pt idx="63">
                  <c:v>1510</c:v>
                </c:pt>
                <c:pt idx="64">
                  <c:v>1485</c:v>
                </c:pt>
                <c:pt idx="65">
                  <c:v>1485</c:v>
                </c:pt>
                <c:pt idx="66">
                  <c:v>1475</c:v>
                </c:pt>
                <c:pt idx="67">
                  <c:v>1485</c:v>
                </c:pt>
                <c:pt idx="68">
                  <c:v>1960</c:v>
                </c:pt>
                <c:pt idx="69">
                  <c:v>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5-4ADE-81C7-1F9981D18E2D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Grondstofprijzen!$P$130:$P$199</c:f>
              <c:numCache>
                <c:formatCode>"€"\ #,##0.00</c:formatCode>
                <c:ptCount val="70"/>
                <c:pt idx="0">
                  <c:v>1200</c:v>
                </c:pt>
                <c:pt idx="1">
                  <c:v>1220</c:v>
                </c:pt>
                <c:pt idx="2">
                  <c:v>1220</c:v>
                </c:pt>
                <c:pt idx="3">
                  <c:v>1210</c:v>
                </c:pt>
                <c:pt idx="4">
                  <c:v>1215</c:v>
                </c:pt>
                <c:pt idx="5">
                  <c:v>1265</c:v>
                </c:pt>
                <c:pt idx="6">
                  <c:v>1395</c:v>
                </c:pt>
                <c:pt idx="7">
                  <c:v>1585</c:v>
                </c:pt>
                <c:pt idx="8">
                  <c:v>1935</c:v>
                </c:pt>
                <c:pt idx="9">
                  <c:v>2210</c:v>
                </c:pt>
                <c:pt idx="10">
                  <c:v>2260</c:v>
                </c:pt>
                <c:pt idx="11">
                  <c:v>2280</c:v>
                </c:pt>
                <c:pt idx="12">
                  <c:v>2265</c:v>
                </c:pt>
                <c:pt idx="13">
                  <c:v>2250</c:v>
                </c:pt>
                <c:pt idx="14">
                  <c:v>2225</c:v>
                </c:pt>
                <c:pt idx="15">
                  <c:v>2245</c:v>
                </c:pt>
                <c:pt idx="16">
                  <c:v>2335</c:v>
                </c:pt>
                <c:pt idx="17">
                  <c:v>2335</c:v>
                </c:pt>
                <c:pt idx="18">
                  <c:v>2335</c:v>
                </c:pt>
                <c:pt idx="19">
                  <c:v>2305</c:v>
                </c:pt>
                <c:pt idx="20">
                  <c:v>2425</c:v>
                </c:pt>
                <c:pt idx="21">
                  <c:v>2645</c:v>
                </c:pt>
                <c:pt idx="22">
                  <c:v>2570</c:v>
                </c:pt>
                <c:pt idx="23">
                  <c:v>2370</c:v>
                </c:pt>
                <c:pt idx="24">
                  <c:v>2180</c:v>
                </c:pt>
                <c:pt idx="25">
                  <c:v>2075</c:v>
                </c:pt>
                <c:pt idx="26">
                  <c:v>1910</c:v>
                </c:pt>
                <c:pt idx="27">
                  <c:v>1860</c:v>
                </c:pt>
                <c:pt idx="28">
                  <c:v>1870</c:v>
                </c:pt>
                <c:pt idx="29">
                  <c:v>1850</c:v>
                </c:pt>
                <c:pt idx="30">
                  <c:v>1780</c:v>
                </c:pt>
                <c:pt idx="31">
                  <c:v>1845</c:v>
                </c:pt>
                <c:pt idx="32">
                  <c:v>1860</c:v>
                </c:pt>
                <c:pt idx="33">
                  <c:v>1815</c:v>
                </c:pt>
                <c:pt idx="34">
                  <c:v>1765</c:v>
                </c:pt>
                <c:pt idx="35">
                  <c:v>1665</c:v>
                </c:pt>
                <c:pt idx="36">
                  <c:v>1610</c:v>
                </c:pt>
                <c:pt idx="37">
                  <c:v>1610</c:v>
                </c:pt>
                <c:pt idx="38">
                  <c:v>1670</c:v>
                </c:pt>
                <c:pt idx="39">
                  <c:v>1730</c:v>
                </c:pt>
                <c:pt idx="40">
                  <c:v>1685</c:v>
                </c:pt>
                <c:pt idx="41">
                  <c:v>1655</c:v>
                </c:pt>
                <c:pt idx="42">
                  <c:v>1660</c:v>
                </c:pt>
                <c:pt idx="43">
                  <c:v>1810</c:v>
                </c:pt>
                <c:pt idx="44">
                  <c:v>1860</c:v>
                </c:pt>
                <c:pt idx="45">
                  <c:v>1875</c:v>
                </c:pt>
                <c:pt idx="46">
                  <c:v>1845</c:v>
                </c:pt>
                <c:pt idx="47">
                  <c:v>1810</c:v>
                </c:pt>
                <c:pt idx="48">
                  <c:v>1810</c:v>
                </c:pt>
                <c:pt idx="49">
                  <c:v>1830</c:v>
                </c:pt>
                <c:pt idx="50">
                  <c:v>1810</c:v>
                </c:pt>
                <c:pt idx="51">
                  <c:v>1765</c:v>
                </c:pt>
                <c:pt idx="52">
                  <c:v>1755</c:v>
                </c:pt>
                <c:pt idx="53">
                  <c:v>1740</c:v>
                </c:pt>
                <c:pt idx="54">
                  <c:v>1740</c:v>
                </c:pt>
                <c:pt idx="55">
                  <c:v>1795</c:v>
                </c:pt>
                <c:pt idx="56">
                  <c:v>1800</c:v>
                </c:pt>
                <c:pt idx="57">
                  <c:v>1745</c:v>
                </c:pt>
                <c:pt idx="58">
                  <c:v>1680</c:v>
                </c:pt>
                <c:pt idx="59">
                  <c:v>1680</c:v>
                </c:pt>
                <c:pt idx="60">
                  <c:v>1680</c:v>
                </c:pt>
                <c:pt idx="61">
                  <c:v>1665</c:v>
                </c:pt>
                <c:pt idx="62">
                  <c:v>1650</c:v>
                </c:pt>
                <c:pt idx="63">
                  <c:v>1635</c:v>
                </c:pt>
                <c:pt idx="64">
                  <c:v>1605</c:v>
                </c:pt>
                <c:pt idx="65">
                  <c:v>1605</c:v>
                </c:pt>
                <c:pt idx="66">
                  <c:v>1595</c:v>
                </c:pt>
                <c:pt idx="67">
                  <c:v>1610</c:v>
                </c:pt>
                <c:pt idx="68">
                  <c:v>2110</c:v>
                </c:pt>
                <c:pt idx="69">
                  <c:v>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5-4ADE-81C7-1F9981D18E2D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Grondstofprijzen!$U$130:$U$199</c:f>
              <c:numCache>
                <c:formatCode>"€"\ #,##0.00</c:formatCode>
                <c:ptCount val="70"/>
                <c:pt idx="0">
                  <c:v>975</c:v>
                </c:pt>
                <c:pt idx="1">
                  <c:v>970</c:v>
                </c:pt>
                <c:pt idx="2">
                  <c:v>920</c:v>
                </c:pt>
                <c:pt idx="3">
                  <c:v>930</c:v>
                </c:pt>
                <c:pt idx="4">
                  <c:v>930</c:v>
                </c:pt>
                <c:pt idx="5">
                  <c:v>930</c:v>
                </c:pt>
                <c:pt idx="6">
                  <c:v>1020</c:v>
                </c:pt>
                <c:pt idx="7">
                  <c:v>1120</c:v>
                </c:pt>
                <c:pt idx="8">
                  <c:v>1295</c:v>
                </c:pt>
                <c:pt idx="9">
                  <c:v>1395</c:v>
                </c:pt>
                <c:pt idx="10">
                  <c:v>1380</c:v>
                </c:pt>
                <c:pt idx="11">
                  <c:v>1340</c:v>
                </c:pt>
                <c:pt idx="12">
                  <c:v>1330</c:v>
                </c:pt>
                <c:pt idx="13">
                  <c:v>1370</c:v>
                </c:pt>
                <c:pt idx="14">
                  <c:v>1405</c:v>
                </c:pt>
                <c:pt idx="15">
                  <c:v>1570</c:v>
                </c:pt>
                <c:pt idx="16">
                  <c:v>1590</c:v>
                </c:pt>
                <c:pt idx="17">
                  <c:v>1640</c:v>
                </c:pt>
                <c:pt idx="18">
                  <c:v>1680</c:v>
                </c:pt>
                <c:pt idx="19">
                  <c:v>1695</c:v>
                </c:pt>
                <c:pt idx="20">
                  <c:v>1840</c:v>
                </c:pt>
                <c:pt idx="21">
                  <c:v>1850</c:v>
                </c:pt>
                <c:pt idx="22">
                  <c:v>1760</c:v>
                </c:pt>
                <c:pt idx="23">
                  <c:v>1800</c:v>
                </c:pt>
                <c:pt idx="24">
                  <c:v>1900</c:v>
                </c:pt>
                <c:pt idx="25">
                  <c:v>1700</c:v>
                </c:pt>
                <c:pt idx="26">
                  <c:v>1610</c:v>
                </c:pt>
                <c:pt idx="27">
                  <c:v>1530</c:v>
                </c:pt>
                <c:pt idx="28">
                  <c:v>1470</c:v>
                </c:pt>
                <c:pt idx="29">
                  <c:v>1450</c:v>
                </c:pt>
                <c:pt idx="30">
                  <c:v>1370</c:v>
                </c:pt>
                <c:pt idx="31">
                  <c:v>1300</c:v>
                </c:pt>
                <c:pt idx="32">
                  <c:v>1300</c:v>
                </c:pt>
                <c:pt idx="33">
                  <c:v>1300</c:v>
                </c:pt>
                <c:pt idx="34">
                  <c:v>1240</c:v>
                </c:pt>
                <c:pt idx="35">
                  <c:v>1180</c:v>
                </c:pt>
                <c:pt idx="36">
                  <c:v>1170</c:v>
                </c:pt>
                <c:pt idx="37">
                  <c:v>1180</c:v>
                </c:pt>
                <c:pt idx="38">
                  <c:v>1195</c:v>
                </c:pt>
                <c:pt idx="39">
                  <c:v>1230</c:v>
                </c:pt>
                <c:pt idx="40">
                  <c:v>1215</c:v>
                </c:pt>
                <c:pt idx="41">
                  <c:v>1205</c:v>
                </c:pt>
                <c:pt idx="42">
                  <c:v>1275</c:v>
                </c:pt>
                <c:pt idx="43">
                  <c:v>1250</c:v>
                </c:pt>
                <c:pt idx="44">
                  <c:v>1285</c:v>
                </c:pt>
                <c:pt idx="45">
                  <c:v>1260</c:v>
                </c:pt>
                <c:pt idx="46">
                  <c:v>1265</c:v>
                </c:pt>
                <c:pt idx="47">
                  <c:v>1285</c:v>
                </c:pt>
                <c:pt idx="48">
                  <c:v>1300</c:v>
                </c:pt>
                <c:pt idx="49">
                  <c:v>1280</c:v>
                </c:pt>
                <c:pt idx="50">
                  <c:v>1250</c:v>
                </c:pt>
                <c:pt idx="51">
                  <c:v>1150</c:v>
                </c:pt>
                <c:pt idx="52">
                  <c:v>1110</c:v>
                </c:pt>
                <c:pt idx="53">
                  <c:v>1105</c:v>
                </c:pt>
                <c:pt idx="54">
                  <c:v>1120</c:v>
                </c:pt>
                <c:pt idx="55">
                  <c:v>1130</c:v>
                </c:pt>
                <c:pt idx="56">
                  <c:v>1105</c:v>
                </c:pt>
                <c:pt idx="57">
                  <c:v>1075</c:v>
                </c:pt>
                <c:pt idx="58">
                  <c:v>1085</c:v>
                </c:pt>
                <c:pt idx="59">
                  <c:v>1070</c:v>
                </c:pt>
                <c:pt idx="60">
                  <c:v>1080</c:v>
                </c:pt>
                <c:pt idx="61">
                  <c:v>1070</c:v>
                </c:pt>
                <c:pt idx="62">
                  <c:v>1035</c:v>
                </c:pt>
                <c:pt idx="63">
                  <c:v>1005</c:v>
                </c:pt>
                <c:pt idx="64">
                  <c:v>995</c:v>
                </c:pt>
                <c:pt idx="65">
                  <c:v>995</c:v>
                </c:pt>
                <c:pt idx="66">
                  <c:v>1015</c:v>
                </c:pt>
                <c:pt idx="67">
                  <c:v>1030</c:v>
                </c:pt>
                <c:pt idx="68">
                  <c:v>1275</c:v>
                </c:pt>
                <c:pt idx="69">
                  <c:v>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5-4ADE-81C7-1F9981D18E2D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Grondstofprijzen!$Z$130:$Z$199</c:f>
              <c:numCache>
                <c:formatCode>"€"\ #,##0.00</c:formatCode>
                <c:ptCount val="70"/>
                <c:pt idx="0">
                  <c:v>513</c:v>
                </c:pt>
                <c:pt idx="1">
                  <c:v>518</c:v>
                </c:pt>
                <c:pt idx="2">
                  <c:v>552.5</c:v>
                </c:pt>
                <c:pt idx="3">
                  <c:v>570</c:v>
                </c:pt>
                <c:pt idx="4">
                  <c:v>595</c:v>
                </c:pt>
                <c:pt idx="5">
                  <c:v>660</c:v>
                </c:pt>
                <c:pt idx="6">
                  <c:v>778</c:v>
                </c:pt>
                <c:pt idx="7">
                  <c:v>815</c:v>
                </c:pt>
                <c:pt idx="8">
                  <c:v>845</c:v>
                </c:pt>
                <c:pt idx="9">
                  <c:v>995</c:v>
                </c:pt>
                <c:pt idx="10">
                  <c:v>1175</c:v>
                </c:pt>
                <c:pt idx="11">
                  <c:v>1295</c:v>
                </c:pt>
                <c:pt idx="12">
                  <c:v>1300</c:v>
                </c:pt>
                <c:pt idx="13">
                  <c:v>1300</c:v>
                </c:pt>
                <c:pt idx="14">
                  <c:v>1295</c:v>
                </c:pt>
                <c:pt idx="15">
                  <c:v>1245</c:v>
                </c:pt>
                <c:pt idx="16">
                  <c:v>1170</c:v>
                </c:pt>
                <c:pt idx="17">
                  <c:v>1110</c:v>
                </c:pt>
                <c:pt idx="18">
                  <c:v>1070</c:v>
                </c:pt>
                <c:pt idx="19">
                  <c:v>1070</c:v>
                </c:pt>
                <c:pt idx="20">
                  <c:v>1300</c:v>
                </c:pt>
                <c:pt idx="21">
                  <c:v>1475</c:v>
                </c:pt>
                <c:pt idx="22">
                  <c:v>1300</c:v>
                </c:pt>
                <c:pt idx="23">
                  <c:v>1065</c:v>
                </c:pt>
                <c:pt idx="24">
                  <c:v>965</c:v>
                </c:pt>
                <c:pt idx="25">
                  <c:v>930</c:v>
                </c:pt>
                <c:pt idx="26">
                  <c:v>880</c:v>
                </c:pt>
                <c:pt idx="27">
                  <c:v>850</c:v>
                </c:pt>
                <c:pt idx="28">
                  <c:v>760</c:v>
                </c:pt>
                <c:pt idx="29">
                  <c:v>730</c:v>
                </c:pt>
                <c:pt idx="30">
                  <c:v>810</c:v>
                </c:pt>
                <c:pt idx="31">
                  <c:v>865</c:v>
                </c:pt>
                <c:pt idx="32">
                  <c:v>920</c:v>
                </c:pt>
                <c:pt idx="33">
                  <c:v>955</c:v>
                </c:pt>
                <c:pt idx="34">
                  <c:v>910</c:v>
                </c:pt>
                <c:pt idx="35">
                  <c:v>805</c:v>
                </c:pt>
                <c:pt idx="36">
                  <c:v>775</c:v>
                </c:pt>
                <c:pt idx="37">
                  <c:v>760</c:v>
                </c:pt>
                <c:pt idx="38">
                  <c:v>715</c:v>
                </c:pt>
                <c:pt idx="39">
                  <c:v>725</c:v>
                </c:pt>
                <c:pt idx="40">
                  <c:v>725</c:v>
                </c:pt>
                <c:pt idx="41">
                  <c:v>765</c:v>
                </c:pt>
                <c:pt idx="42">
                  <c:v>795</c:v>
                </c:pt>
                <c:pt idx="43">
                  <c:v>825</c:v>
                </c:pt>
                <c:pt idx="44">
                  <c:v>800</c:v>
                </c:pt>
                <c:pt idx="45">
                  <c:v>740</c:v>
                </c:pt>
                <c:pt idx="46">
                  <c:v>730</c:v>
                </c:pt>
                <c:pt idx="47">
                  <c:v>730</c:v>
                </c:pt>
                <c:pt idx="48">
                  <c:v>730</c:v>
                </c:pt>
                <c:pt idx="49">
                  <c:v>720</c:v>
                </c:pt>
                <c:pt idx="50">
                  <c:v>695</c:v>
                </c:pt>
                <c:pt idx="51">
                  <c:v>645</c:v>
                </c:pt>
                <c:pt idx="52">
                  <c:v>660</c:v>
                </c:pt>
                <c:pt idx="53">
                  <c:v>660</c:v>
                </c:pt>
                <c:pt idx="54">
                  <c:v>660</c:v>
                </c:pt>
                <c:pt idx="55">
                  <c:v>685</c:v>
                </c:pt>
                <c:pt idx="56">
                  <c:v>720</c:v>
                </c:pt>
                <c:pt idx="57">
                  <c:v>735</c:v>
                </c:pt>
                <c:pt idx="58">
                  <c:v>735</c:v>
                </c:pt>
                <c:pt idx="59">
                  <c:v>710</c:v>
                </c:pt>
                <c:pt idx="60">
                  <c:v>660</c:v>
                </c:pt>
                <c:pt idx="61">
                  <c:v>660</c:v>
                </c:pt>
                <c:pt idx="62">
                  <c:v>675</c:v>
                </c:pt>
                <c:pt idx="63">
                  <c:v>675</c:v>
                </c:pt>
                <c:pt idx="64">
                  <c:v>705</c:v>
                </c:pt>
                <c:pt idx="65">
                  <c:v>715</c:v>
                </c:pt>
                <c:pt idx="66">
                  <c:v>730</c:v>
                </c:pt>
                <c:pt idx="67">
                  <c:v>767.5</c:v>
                </c:pt>
                <c:pt idx="68">
                  <c:v>795</c:v>
                </c:pt>
                <c:pt idx="69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5-4ADE-81C7-1F9981D1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1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September 2023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4754642040990119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Grondstofprijzen!$C$160:$C$206</c:f>
              <c:numCache>
                <c:formatCode>[$-413]mmm/yy;@</c:formatCode>
                <c:ptCount val="4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</c:numCache>
            </c:numRef>
          </c:cat>
          <c:val>
            <c:numRef>
              <c:f>Grondstofprijzen!$F$160:$F$206</c:f>
              <c:numCache>
                <c:formatCode>"€"\ #,##0.00</c:formatCode>
                <c:ptCount val="47"/>
                <c:pt idx="0">
                  <c:v>1575</c:v>
                </c:pt>
                <c:pt idx="1">
                  <c:v>1635</c:v>
                </c:pt>
                <c:pt idx="2">
                  <c:v>1655</c:v>
                </c:pt>
                <c:pt idx="3">
                  <c:v>1610</c:v>
                </c:pt>
                <c:pt idx="4">
                  <c:v>1575</c:v>
                </c:pt>
                <c:pt idx="5">
                  <c:v>1490</c:v>
                </c:pt>
                <c:pt idx="6">
                  <c:v>1440</c:v>
                </c:pt>
                <c:pt idx="7">
                  <c:v>1440</c:v>
                </c:pt>
                <c:pt idx="8">
                  <c:v>1510</c:v>
                </c:pt>
                <c:pt idx="9">
                  <c:v>1590</c:v>
                </c:pt>
                <c:pt idx="10">
                  <c:v>1540</c:v>
                </c:pt>
                <c:pt idx="11">
                  <c:v>1505</c:v>
                </c:pt>
                <c:pt idx="12">
                  <c:v>1510</c:v>
                </c:pt>
                <c:pt idx="13">
                  <c:v>1620</c:v>
                </c:pt>
                <c:pt idx="14">
                  <c:v>1675</c:v>
                </c:pt>
                <c:pt idx="15">
                  <c:v>1700</c:v>
                </c:pt>
                <c:pt idx="16">
                  <c:v>1670</c:v>
                </c:pt>
                <c:pt idx="17">
                  <c:v>1650</c:v>
                </c:pt>
                <c:pt idx="18">
                  <c:v>1650</c:v>
                </c:pt>
                <c:pt idx="19">
                  <c:v>1675</c:v>
                </c:pt>
                <c:pt idx="20">
                  <c:v>1665</c:v>
                </c:pt>
                <c:pt idx="21">
                  <c:v>1630</c:v>
                </c:pt>
                <c:pt idx="22">
                  <c:v>1620</c:v>
                </c:pt>
                <c:pt idx="23">
                  <c:v>1610</c:v>
                </c:pt>
                <c:pt idx="24">
                  <c:v>1600</c:v>
                </c:pt>
                <c:pt idx="25">
                  <c:v>1650</c:v>
                </c:pt>
                <c:pt idx="26">
                  <c:v>1650</c:v>
                </c:pt>
                <c:pt idx="27">
                  <c:v>1640</c:v>
                </c:pt>
                <c:pt idx="28">
                  <c:v>1570</c:v>
                </c:pt>
                <c:pt idx="29">
                  <c:v>1560</c:v>
                </c:pt>
                <c:pt idx="30">
                  <c:v>1560</c:v>
                </c:pt>
                <c:pt idx="31">
                  <c:v>1545</c:v>
                </c:pt>
                <c:pt idx="32">
                  <c:v>1530</c:v>
                </c:pt>
                <c:pt idx="33">
                  <c:v>1510</c:v>
                </c:pt>
                <c:pt idx="34">
                  <c:v>1485</c:v>
                </c:pt>
                <c:pt idx="35">
                  <c:v>1485</c:v>
                </c:pt>
                <c:pt idx="36">
                  <c:v>1475</c:v>
                </c:pt>
                <c:pt idx="37">
                  <c:v>1485</c:v>
                </c:pt>
                <c:pt idx="38">
                  <c:v>1960</c:v>
                </c:pt>
                <c:pt idx="39">
                  <c:v>2640</c:v>
                </c:pt>
                <c:pt idx="40">
                  <c:v>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9-4544-A6CC-88375407F43C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Grondstofprijzen!$C$160:$C$206</c:f>
              <c:numCache>
                <c:formatCode>[$-413]mmm/yy;@</c:formatCode>
                <c:ptCount val="4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</c:numCache>
            </c:numRef>
          </c:cat>
          <c:val>
            <c:numRef>
              <c:f>Grondstofprijzen!$P$160:$P$206</c:f>
              <c:numCache>
                <c:formatCode>"€"\ #,##0.00</c:formatCode>
                <c:ptCount val="47"/>
                <c:pt idx="0">
                  <c:v>1780</c:v>
                </c:pt>
                <c:pt idx="1">
                  <c:v>1845</c:v>
                </c:pt>
                <c:pt idx="2">
                  <c:v>1860</c:v>
                </c:pt>
                <c:pt idx="3">
                  <c:v>1815</c:v>
                </c:pt>
                <c:pt idx="4">
                  <c:v>1765</c:v>
                </c:pt>
                <c:pt idx="5">
                  <c:v>1665</c:v>
                </c:pt>
                <c:pt idx="6">
                  <c:v>1610</c:v>
                </c:pt>
                <c:pt idx="7">
                  <c:v>1610</c:v>
                </c:pt>
                <c:pt idx="8">
                  <c:v>1670</c:v>
                </c:pt>
                <c:pt idx="9">
                  <c:v>1730</c:v>
                </c:pt>
                <c:pt idx="10">
                  <c:v>1685</c:v>
                </c:pt>
                <c:pt idx="11">
                  <c:v>1655</c:v>
                </c:pt>
                <c:pt idx="12">
                  <c:v>1660</c:v>
                </c:pt>
                <c:pt idx="13">
                  <c:v>1810</c:v>
                </c:pt>
                <c:pt idx="14">
                  <c:v>1860</c:v>
                </c:pt>
                <c:pt idx="15">
                  <c:v>1875</c:v>
                </c:pt>
                <c:pt idx="16">
                  <c:v>1845</c:v>
                </c:pt>
                <c:pt idx="17">
                  <c:v>1810</c:v>
                </c:pt>
                <c:pt idx="18">
                  <c:v>1810</c:v>
                </c:pt>
                <c:pt idx="19">
                  <c:v>1830</c:v>
                </c:pt>
                <c:pt idx="20">
                  <c:v>1810</c:v>
                </c:pt>
                <c:pt idx="21">
                  <c:v>1765</c:v>
                </c:pt>
                <c:pt idx="22">
                  <c:v>1755</c:v>
                </c:pt>
                <c:pt idx="23">
                  <c:v>1740</c:v>
                </c:pt>
                <c:pt idx="24">
                  <c:v>1740</c:v>
                </c:pt>
                <c:pt idx="25">
                  <c:v>1795</c:v>
                </c:pt>
                <c:pt idx="26">
                  <c:v>1800</c:v>
                </c:pt>
                <c:pt idx="27">
                  <c:v>1745</c:v>
                </c:pt>
                <c:pt idx="28">
                  <c:v>1680</c:v>
                </c:pt>
                <c:pt idx="29">
                  <c:v>1680</c:v>
                </c:pt>
                <c:pt idx="30">
                  <c:v>1680</c:v>
                </c:pt>
                <c:pt idx="31">
                  <c:v>1665</c:v>
                </c:pt>
                <c:pt idx="32">
                  <c:v>1650</c:v>
                </c:pt>
                <c:pt idx="33">
                  <c:v>1635</c:v>
                </c:pt>
                <c:pt idx="34">
                  <c:v>1605</c:v>
                </c:pt>
                <c:pt idx="35">
                  <c:v>1605</c:v>
                </c:pt>
                <c:pt idx="36">
                  <c:v>1595</c:v>
                </c:pt>
                <c:pt idx="37">
                  <c:v>1610</c:v>
                </c:pt>
                <c:pt idx="38">
                  <c:v>2110</c:v>
                </c:pt>
                <c:pt idx="39">
                  <c:v>2760</c:v>
                </c:pt>
                <c:pt idx="40">
                  <c:v>2820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9-4544-A6CC-88375407F43C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Grondstofprijzen!$C$160:$C$206</c:f>
              <c:numCache>
                <c:formatCode>[$-413]mmm/yy;@</c:formatCode>
                <c:ptCount val="4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</c:numCache>
            </c:numRef>
          </c:cat>
          <c:val>
            <c:numRef>
              <c:f>Grondstofprijzen!$U$160:$U$206</c:f>
              <c:numCache>
                <c:formatCode>"€"\ #,##0.00</c:formatCode>
                <c:ptCount val="47"/>
                <c:pt idx="0">
                  <c:v>1370</c:v>
                </c:pt>
                <c:pt idx="1">
                  <c:v>1300</c:v>
                </c:pt>
                <c:pt idx="2">
                  <c:v>1300</c:v>
                </c:pt>
                <c:pt idx="3">
                  <c:v>1300</c:v>
                </c:pt>
                <c:pt idx="4">
                  <c:v>1240</c:v>
                </c:pt>
                <c:pt idx="5">
                  <c:v>1180</c:v>
                </c:pt>
                <c:pt idx="6">
                  <c:v>1170</c:v>
                </c:pt>
                <c:pt idx="7">
                  <c:v>1180</c:v>
                </c:pt>
                <c:pt idx="8">
                  <c:v>1195</c:v>
                </c:pt>
                <c:pt idx="9">
                  <c:v>1230</c:v>
                </c:pt>
                <c:pt idx="10">
                  <c:v>1215</c:v>
                </c:pt>
                <c:pt idx="11">
                  <c:v>1205</c:v>
                </c:pt>
                <c:pt idx="12">
                  <c:v>1275</c:v>
                </c:pt>
                <c:pt idx="13">
                  <c:v>1250</c:v>
                </c:pt>
                <c:pt idx="14">
                  <c:v>1285</c:v>
                </c:pt>
                <c:pt idx="15">
                  <c:v>1260</c:v>
                </c:pt>
                <c:pt idx="16">
                  <c:v>1265</c:v>
                </c:pt>
                <c:pt idx="17">
                  <c:v>1285</c:v>
                </c:pt>
                <c:pt idx="18">
                  <c:v>1300</c:v>
                </c:pt>
                <c:pt idx="19">
                  <c:v>1280</c:v>
                </c:pt>
                <c:pt idx="20">
                  <c:v>1250</c:v>
                </c:pt>
                <c:pt idx="21">
                  <c:v>1150</c:v>
                </c:pt>
                <c:pt idx="22">
                  <c:v>1110</c:v>
                </c:pt>
                <c:pt idx="23">
                  <c:v>1105</c:v>
                </c:pt>
                <c:pt idx="24">
                  <c:v>1120</c:v>
                </c:pt>
                <c:pt idx="25">
                  <c:v>1130</c:v>
                </c:pt>
                <c:pt idx="26">
                  <c:v>1105</c:v>
                </c:pt>
                <c:pt idx="27">
                  <c:v>1075</c:v>
                </c:pt>
                <c:pt idx="28">
                  <c:v>1085</c:v>
                </c:pt>
                <c:pt idx="29">
                  <c:v>1070</c:v>
                </c:pt>
                <c:pt idx="30">
                  <c:v>1080</c:v>
                </c:pt>
                <c:pt idx="31">
                  <c:v>1070</c:v>
                </c:pt>
                <c:pt idx="32">
                  <c:v>1035</c:v>
                </c:pt>
                <c:pt idx="33">
                  <c:v>1005</c:v>
                </c:pt>
                <c:pt idx="34">
                  <c:v>995</c:v>
                </c:pt>
                <c:pt idx="35">
                  <c:v>995</c:v>
                </c:pt>
                <c:pt idx="36">
                  <c:v>1015</c:v>
                </c:pt>
                <c:pt idx="37">
                  <c:v>1030</c:v>
                </c:pt>
                <c:pt idx="38">
                  <c:v>1275</c:v>
                </c:pt>
                <c:pt idx="39">
                  <c:v>1530</c:v>
                </c:pt>
                <c:pt idx="40">
                  <c:v>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9-4544-A6CC-88375407F43C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Grondstofprijzen!$C$160:$C$206</c:f>
              <c:numCache>
                <c:formatCode>[$-413]mmm/yy;@</c:formatCode>
                <c:ptCount val="4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</c:numCache>
            </c:numRef>
          </c:cat>
          <c:val>
            <c:numRef>
              <c:f>Grondstofprijzen!$Z$160:$Z$206</c:f>
              <c:numCache>
                <c:formatCode>"$"\ #.##000</c:formatCode>
                <c:ptCount val="47"/>
                <c:pt idx="0">
                  <c:v>810</c:v>
                </c:pt>
                <c:pt idx="1">
                  <c:v>865</c:v>
                </c:pt>
                <c:pt idx="2">
                  <c:v>920</c:v>
                </c:pt>
                <c:pt idx="3">
                  <c:v>955</c:v>
                </c:pt>
                <c:pt idx="4">
                  <c:v>910</c:v>
                </c:pt>
                <c:pt idx="5">
                  <c:v>805</c:v>
                </c:pt>
                <c:pt idx="6">
                  <c:v>775</c:v>
                </c:pt>
                <c:pt idx="7">
                  <c:v>760</c:v>
                </c:pt>
                <c:pt idx="8">
                  <c:v>715</c:v>
                </c:pt>
                <c:pt idx="9">
                  <c:v>725</c:v>
                </c:pt>
                <c:pt idx="10">
                  <c:v>725</c:v>
                </c:pt>
                <c:pt idx="11">
                  <c:v>765</c:v>
                </c:pt>
                <c:pt idx="12">
                  <c:v>795</c:v>
                </c:pt>
                <c:pt idx="13">
                  <c:v>825</c:v>
                </c:pt>
                <c:pt idx="14">
                  <c:v>800</c:v>
                </c:pt>
                <c:pt idx="15">
                  <c:v>740</c:v>
                </c:pt>
                <c:pt idx="16">
                  <c:v>730</c:v>
                </c:pt>
                <c:pt idx="17">
                  <c:v>730</c:v>
                </c:pt>
                <c:pt idx="18">
                  <c:v>730</c:v>
                </c:pt>
                <c:pt idx="19">
                  <c:v>720</c:v>
                </c:pt>
                <c:pt idx="20">
                  <c:v>695</c:v>
                </c:pt>
                <c:pt idx="21">
                  <c:v>645</c:v>
                </c:pt>
                <c:pt idx="22">
                  <c:v>660</c:v>
                </c:pt>
                <c:pt idx="23">
                  <c:v>660</c:v>
                </c:pt>
                <c:pt idx="24">
                  <c:v>660</c:v>
                </c:pt>
                <c:pt idx="25">
                  <c:v>685</c:v>
                </c:pt>
                <c:pt idx="26">
                  <c:v>720</c:v>
                </c:pt>
                <c:pt idx="27">
                  <c:v>735</c:v>
                </c:pt>
                <c:pt idx="28">
                  <c:v>735</c:v>
                </c:pt>
                <c:pt idx="29">
                  <c:v>710</c:v>
                </c:pt>
                <c:pt idx="30">
                  <c:v>660</c:v>
                </c:pt>
                <c:pt idx="31">
                  <c:v>660</c:v>
                </c:pt>
                <c:pt idx="32">
                  <c:v>675</c:v>
                </c:pt>
                <c:pt idx="33">
                  <c:v>675</c:v>
                </c:pt>
                <c:pt idx="34">
                  <c:v>705</c:v>
                </c:pt>
                <c:pt idx="35">
                  <c:v>715</c:v>
                </c:pt>
                <c:pt idx="36">
                  <c:v>730</c:v>
                </c:pt>
                <c:pt idx="37">
                  <c:v>767.5</c:v>
                </c:pt>
                <c:pt idx="38">
                  <c:v>795</c:v>
                </c:pt>
                <c:pt idx="39">
                  <c:v>815</c:v>
                </c:pt>
                <c:pt idx="40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9-4544-A6CC-88375407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0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  <c:minorUnit val="2"/>
        <c:minorTimeUnit val="year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33337</xdr:rowOff>
    </xdr:from>
    <xdr:to>
      <xdr:col>13</xdr:col>
      <xdr:colOff>514350</xdr:colOff>
      <xdr:row>32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CBC2D4B-2528-4997-8932-9D333FBC6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</xdr:colOff>
      <xdr:row>0</xdr:row>
      <xdr:rowOff>29527</xdr:rowOff>
    </xdr:from>
    <xdr:to>
      <xdr:col>13</xdr:col>
      <xdr:colOff>514350</xdr:colOff>
      <xdr:row>32</xdr:row>
      <xdr:rowOff>100965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0EDF2F5-0A1C-4E17-8BFD-BCFB75E24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F93E-2638-49AA-827C-72A5B9647D48}">
  <dimension ref="A1:B36"/>
  <sheetViews>
    <sheetView workbookViewId="0">
      <selection activeCell="B36" sqref="B1:B36"/>
    </sheetView>
  </sheetViews>
  <sheetFormatPr defaultRowHeight="14.4" x14ac:dyDescent="0.3"/>
  <cols>
    <col min="1" max="1" width="9.44140625" style="1" customWidth="1"/>
    <col min="2" max="2" width="102" customWidth="1"/>
  </cols>
  <sheetData>
    <row r="1" spans="1:2" ht="15" customHeight="1" x14ac:dyDescent="0.3">
      <c r="B1" s="2" t="s">
        <v>6</v>
      </c>
    </row>
    <row r="2" spans="1:2" ht="15" customHeight="1" x14ac:dyDescent="0.3">
      <c r="B2" s="2" t="s">
        <v>7</v>
      </c>
    </row>
    <row r="3" spans="1:2" x14ac:dyDescent="0.3">
      <c r="A3" s="1" t="s">
        <v>4</v>
      </c>
      <c r="B3" t="s">
        <v>8</v>
      </c>
    </row>
    <row r="4" spans="1:2" x14ac:dyDescent="0.3">
      <c r="B4" t="s">
        <v>9</v>
      </c>
    </row>
    <row r="5" spans="1:2" x14ac:dyDescent="0.3">
      <c r="B5" t="s">
        <v>10</v>
      </c>
    </row>
    <row r="6" spans="1:2" x14ac:dyDescent="0.3">
      <c r="B6" t="s">
        <v>11</v>
      </c>
    </row>
    <row r="7" spans="1:2" x14ac:dyDescent="0.3">
      <c r="B7" t="s">
        <v>12</v>
      </c>
    </row>
    <row r="8" spans="1:2" x14ac:dyDescent="0.3">
      <c r="B8" t="s">
        <v>13</v>
      </c>
    </row>
    <row r="9" spans="1:2" x14ac:dyDescent="0.3">
      <c r="B9" t="s">
        <v>14</v>
      </c>
    </row>
    <row r="10" spans="1:2" x14ac:dyDescent="0.3">
      <c r="B10" t="s">
        <v>15</v>
      </c>
    </row>
    <row r="11" spans="1:2" x14ac:dyDescent="0.3">
      <c r="B11" t="s">
        <v>16</v>
      </c>
    </row>
    <row r="12" spans="1:2" x14ac:dyDescent="0.3">
      <c r="B12" t="s">
        <v>17</v>
      </c>
    </row>
    <row r="13" spans="1:2" x14ac:dyDescent="0.3">
      <c r="B13" t="s">
        <v>18</v>
      </c>
    </row>
    <row r="14" spans="1:2" x14ac:dyDescent="0.3">
      <c r="B14" t="s">
        <v>19</v>
      </c>
    </row>
    <row r="15" spans="1:2" x14ac:dyDescent="0.3">
      <c r="B15" t="s">
        <v>20</v>
      </c>
    </row>
    <row r="16" spans="1:2" x14ac:dyDescent="0.3">
      <c r="B16" t="s">
        <v>21</v>
      </c>
    </row>
    <row r="17" spans="2:2" x14ac:dyDescent="0.3">
      <c r="B17" t="s">
        <v>22</v>
      </c>
    </row>
    <row r="18" spans="2:2" x14ac:dyDescent="0.3">
      <c r="B18" t="s">
        <v>23</v>
      </c>
    </row>
    <row r="19" spans="2:2" x14ac:dyDescent="0.3">
      <c r="B19" t="s">
        <v>24</v>
      </c>
    </row>
    <row r="20" spans="2:2" x14ac:dyDescent="0.3">
      <c r="B20" t="s">
        <v>25</v>
      </c>
    </row>
    <row r="21" spans="2:2" x14ac:dyDescent="0.3">
      <c r="B21" t="s">
        <v>26</v>
      </c>
    </row>
    <row r="22" spans="2:2" x14ac:dyDescent="0.3">
      <c r="B22" t="s">
        <v>27</v>
      </c>
    </row>
    <row r="23" spans="2:2" x14ac:dyDescent="0.3">
      <c r="B23" t="s">
        <v>28</v>
      </c>
    </row>
    <row r="36" spans="2:2" ht="15" customHeight="1" x14ac:dyDescent="0.3">
      <c r="B36" s="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3FD7-CC8D-4EF1-BCD6-4A4D3F529CDA}">
  <sheetPr>
    <pageSetUpPr fitToPage="1"/>
  </sheetPr>
  <dimension ref="B1:AK206"/>
  <sheetViews>
    <sheetView showGridLines="0" view="pageBreakPreview" zoomScale="85" zoomScaleNormal="55" zoomScaleSheetLayoutView="85" workbookViewId="0">
      <pane ySplit="2" topLeftCell="A144" activePane="bottomLeft" state="frozen"/>
      <selection pane="bottomLeft" activeCell="AF200" sqref="AF200"/>
    </sheetView>
  </sheetViews>
  <sheetFormatPr defaultColWidth="9.109375" defaultRowHeight="14.4" x14ac:dyDescent="0.3"/>
  <cols>
    <col min="1" max="1" width="0.88671875" customWidth="1"/>
    <col min="2" max="2" width="4.33203125" style="18" customWidth="1"/>
    <col min="3" max="3" width="13.109375" style="3" customWidth="1"/>
    <col min="4" max="4" width="7.33203125" style="4" hidden="1" customWidth="1"/>
    <col min="5" max="5" width="1.6640625" style="5" customWidth="1"/>
    <col min="6" max="9" width="12.6640625" style="40" customWidth="1"/>
    <col min="10" max="10" width="1.6640625" style="6" customWidth="1"/>
    <col min="11" max="14" width="9.6640625" style="26" hidden="1" customWidth="1"/>
    <col min="15" max="15" width="1.6640625" style="26" hidden="1" customWidth="1"/>
    <col min="16" max="19" width="12.6640625" style="40" customWidth="1"/>
    <col min="20" max="20" width="1.6640625" style="26" customWidth="1"/>
    <col min="21" max="24" width="12.6640625" style="40" customWidth="1"/>
    <col min="25" max="25" width="1.6640625" style="26" customWidth="1"/>
    <col min="26" max="29" width="12.6640625" style="40" customWidth="1"/>
    <col min="30" max="30" width="1.6640625" style="26" customWidth="1"/>
    <col min="31" max="34" width="12.6640625" style="40" customWidth="1"/>
    <col min="35" max="35" width="1.6640625" style="6" customWidth="1"/>
    <col min="36" max="37" width="8.6640625" style="7" customWidth="1"/>
  </cols>
  <sheetData>
    <row r="1" spans="2:37" x14ac:dyDescent="0.3">
      <c r="F1" s="37"/>
      <c r="G1" s="37"/>
      <c r="H1" s="37"/>
      <c r="I1" s="37"/>
      <c r="J1" s="27"/>
      <c r="K1" s="27"/>
      <c r="L1" s="27"/>
      <c r="M1" s="27"/>
      <c r="N1" s="27"/>
      <c r="O1" s="27"/>
      <c r="P1" s="37"/>
      <c r="Q1" s="37"/>
      <c r="R1" s="37"/>
      <c r="S1" s="37"/>
      <c r="T1" s="27"/>
      <c r="U1" s="37"/>
      <c r="V1" s="37"/>
      <c r="W1" s="37"/>
      <c r="X1" s="37"/>
      <c r="Y1" s="27"/>
      <c r="Z1" s="37"/>
      <c r="AA1" s="37"/>
      <c r="AB1" s="37"/>
      <c r="AC1" s="37"/>
      <c r="AD1" s="27"/>
      <c r="AE1" s="37"/>
      <c r="AF1" s="37"/>
      <c r="AG1" s="37"/>
      <c r="AH1" s="37"/>
    </row>
    <row r="2" spans="2:37" s="12" customFormat="1" ht="20.25" customHeight="1" x14ac:dyDescent="0.3">
      <c r="B2" s="19"/>
      <c r="C2" s="8" t="s">
        <v>30</v>
      </c>
      <c r="D2" s="9"/>
      <c r="E2" s="10"/>
      <c r="F2" s="71" t="s">
        <v>108</v>
      </c>
      <c r="G2" s="71"/>
      <c r="H2" s="71"/>
      <c r="I2" s="71"/>
      <c r="J2" s="35"/>
      <c r="K2" s="65" t="s">
        <v>109</v>
      </c>
      <c r="L2" s="65"/>
      <c r="M2" s="65"/>
      <c r="N2" s="65"/>
      <c r="O2" s="35"/>
      <c r="P2" s="72" t="s">
        <v>0</v>
      </c>
      <c r="Q2" s="72"/>
      <c r="R2" s="72"/>
      <c r="S2" s="72"/>
      <c r="T2" s="35"/>
      <c r="U2" s="73" t="s">
        <v>1</v>
      </c>
      <c r="V2" s="73"/>
      <c r="W2" s="73"/>
      <c r="X2" s="73"/>
      <c r="Y2" s="35"/>
      <c r="Z2" s="74" t="s">
        <v>116</v>
      </c>
      <c r="AA2" s="74"/>
      <c r="AB2" s="74"/>
      <c r="AC2" s="74"/>
      <c r="AD2" s="35"/>
      <c r="AE2" s="74" t="s">
        <v>107</v>
      </c>
      <c r="AF2" s="74"/>
      <c r="AG2" s="74"/>
      <c r="AH2" s="74"/>
      <c r="AI2" s="11"/>
      <c r="AJ2" s="75" t="s">
        <v>31</v>
      </c>
      <c r="AK2" s="75"/>
    </row>
    <row r="3" spans="2:37" s="17" customFormat="1" x14ac:dyDescent="0.3">
      <c r="B3" s="20"/>
      <c r="C3" s="13">
        <v>40148</v>
      </c>
      <c r="D3" s="14" t="str">
        <f t="shared" ref="D3:D66" si="0">YEAR(C3)&amp;"-"&amp;IF(LEN(MONTH(C3))=2,MONTH(C3),"0"&amp;MONTH(C3))</f>
        <v>2009-12</v>
      </c>
      <c r="E3" s="15"/>
      <c r="F3" s="38">
        <v>1040</v>
      </c>
      <c r="G3" s="38">
        <v>0</v>
      </c>
      <c r="H3" s="76">
        <f>IF(F4="","",(AVERAGE(F3:F5)))</f>
        <v>1106.6666666666667</v>
      </c>
      <c r="I3" s="42">
        <f>IF(F4="","",(AVERAGE(F3:F8)))</f>
        <v>1152.5</v>
      </c>
      <c r="J3" s="29"/>
      <c r="K3" s="28">
        <v>1040</v>
      </c>
      <c r="L3" s="34">
        <v>0</v>
      </c>
      <c r="M3" s="58">
        <f>IF(K4="","",(AVERAGE(K3:K5)))</f>
        <v>1126.6666666666667</v>
      </c>
      <c r="N3" s="61">
        <f>IF(K4="","",(AVERAGE(K3:K8)))</f>
        <v>1224.1666666666667</v>
      </c>
      <c r="O3" s="29"/>
      <c r="P3" s="38">
        <v>1060</v>
      </c>
      <c r="Q3" s="38">
        <v>0</v>
      </c>
      <c r="R3" s="77">
        <f>IF(P4="","",(AVERAGE(P3:P5)))</f>
        <v>1131.6666666666667</v>
      </c>
      <c r="S3" s="42">
        <f>IF(P4="","",(AVERAGE(P3:P8)))</f>
        <v>1241.6666666666667</v>
      </c>
      <c r="T3" s="30"/>
      <c r="U3" s="38">
        <v>1170</v>
      </c>
      <c r="V3" s="38">
        <v>0</v>
      </c>
      <c r="W3" s="78">
        <f>IF(U4="","",(AVERAGE(U3:U5)))</f>
        <v>1196.6666666666667</v>
      </c>
      <c r="X3" s="42">
        <f>IF(U4="","",(AVERAGE(U3:U8)))</f>
        <v>1252.5</v>
      </c>
      <c r="Y3" s="31"/>
      <c r="Z3" s="38">
        <v>485</v>
      </c>
      <c r="AA3" s="38">
        <v>0</v>
      </c>
      <c r="AB3" s="79">
        <f>IF(Z4="","",(AVERAGE(Z3:Z5)))</f>
        <v>495</v>
      </c>
      <c r="AC3" s="42">
        <f>IF(Z4="","",(AVERAGE(Z3:Z8)))</f>
        <v>565</v>
      </c>
      <c r="AD3" s="29"/>
      <c r="AE3" s="38">
        <v>460</v>
      </c>
      <c r="AF3" s="38">
        <v>0</v>
      </c>
      <c r="AG3" s="79">
        <f>IF(AE4="","",(AVERAGE(AE3:AE5)))</f>
        <v>468.66666666666669</v>
      </c>
      <c r="AH3" s="42">
        <f>IF(AE4="","",(AVERAGE(AE3:AE8)))</f>
        <v>492.83333333333331</v>
      </c>
      <c r="AI3" s="16"/>
      <c r="AJ3" s="46" t="s">
        <v>32</v>
      </c>
      <c r="AK3" s="49" t="s">
        <v>33</v>
      </c>
    </row>
    <row r="4" spans="2:37" s="17" customFormat="1" x14ac:dyDescent="0.3">
      <c r="B4" s="20"/>
      <c r="C4" s="13">
        <v>40179</v>
      </c>
      <c r="D4" s="14" t="str">
        <f t="shared" si="0"/>
        <v>2010-01</v>
      </c>
      <c r="E4" s="15"/>
      <c r="F4" s="38">
        <v>1100</v>
      </c>
      <c r="G4" s="38">
        <f t="shared" ref="G4:G66" si="1">IF(F4="","",F4-F3)</f>
        <v>60</v>
      </c>
      <c r="H4" s="57"/>
      <c r="I4" s="42"/>
      <c r="J4" s="29"/>
      <c r="K4" s="28">
        <v>1120</v>
      </c>
      <c r="L4" s="34">
        <f t="shared" ref="L4:L67" si="2">IF(K4="","",K4-K3)</f>
        <v>80</v>
      </c>
      <c r="M4" s="59"/>
      <c r="N4" s="61"/>
      <c r="O4" s="29"/>
      <c r="P4" s="38">
        <v>1120</v>
      </c>
      <c r="Q4" s="38">
        <f t="shared" ref="Q4:Q67" si="3">IF(P4="","",P4-P3)</f>
        <v>60</v>
      </c>
      <c r="R4" s="63"/>
      <c r="S4" s="42"/>
      <c r="T4" s="30"/>
      <c r="U4" s="38">
        <v>1195</v>
      </c>
      <c r="V4" s="38">
        <f t="shared" ref="V4:V67" si="4">IF(U4="","",U4-U3)</f>
        <v>25</v>
      </c>
      <c r="W4" s="64"/>
      <c r="X4" s="42"/>
      <c r="Y4" s="31"/>
      <c r="Z4" s="38">
        <v>485</v>
      </c>
      <c r="AA4" s="38">
        <f t="shared" ref="AA4:AA67" si="5">IF(Z4="","",Z4-Z3)</f>
        <v>0</v>
      </c>
      <c r="AB4" s="44"/>
      <c r="AC4" s="42"/>
      <c r="AD4" s="29"/>
      <c r="AE4" s="38">
        <v>465</v>
      </c>
      <c r="AF4" s="38">
        <f t="shared" ref="AF4:AF67" si="6">IF(AE4="","",AE4-AE3)</f>
        <v>5</v>
      </c>
      <c r="AG4" s="44"/>
      <c r="AH4" s="42"/>
      <c r="AI4" s="16"/>
      <c r="AJ4" s="46"/>
      <c r="AK4" s="49"/>
    </row>
    <row r="5" spans="2:37" s="17" customFormat="1" x14ac:dyDescent="0.3">
      <c r="B5" s="20"/>
      <c r="C5" s="13">
        <v>40210</v>
      </c>
      <c r="D5" s="14" t="str">
        <f t="shared" si="0"/>
        <v>2010-02</v>
      </c>
      <c r="E5" s="15"/>
      <c r="F5" s="38">
        <v>1180</v>
      </c>
      <c r="G5" s="38">
        <f t="shared" si="1"/>
        <v>80</v>
      </c>
      <c r="H5" s="57"/>
      <c r="I5" s="42"/>
      <c r="J5" s="29"/>
      <c r="K5" s="28">
        <v>1220</v>
      </c>
      <c r="L5" s="34">
        <f t="shared" si="2"/>
        <v>100</v>
      </c>
      <c r="M5" s="59"/>
      <c r="N5" s="61"/>
      <c r="O5" s="29"/>
      <c r="P5" s="38">
        <v>1215</v>
      </c>
      <c r="Q5" s="38">
        <f t="shared" si="3"/>
        <v>95</v>
      </c>
      <c r="R5" s="63"/>
      <c r="S5" s="42"/>
      <c r="T5" s="30"/>
      <c r="U5" s="38">
        <v>1225</v>
      </c>
      <c r="V5" s="38">
        <f t="shared" si="4"/>
        <v>30</v>
      </c>
      <c r="W5" s="64"/>
      <c r="X5" s="42"/>
      <c r="Y5" s="31"/>
      <c r="Z5" s="38">
        <v>515</v>
      </c>
      <c r="AA5" s="38">
        <f t="shared" si="5"/>
        <v>30</v>
      </c>
      <c r="AB5" s="44"/>
      <c r="AC5" s="42"/>
      <c r="AD5" s="29"/>
      <c r="AE5" s="38">
        <v>481</v>
      </c>
      <c r="AF5" s="38">
        <f t="shared" si="6"/>
        <v>16</v>
      </c>
      <c r="AG5" s="44"/>
      <c r="AH5" s="42"/>
      <c r="AI5" s="16"/>
      <c r="AJ5" s="47"/>
      <c r="AK5" s="49"/>
    </row>
    <row r="6" spans="2:37" s="17" customFormat="1" x14ac:dyDescent="0.3">
      <c r="B6" s="20"/>
      <c r="C6" s="13">
        <v>40238</v>
      </c>
      <c r="D6" s="14" t="str">
        <f t="shared" si="0"/>
        <v>2010-03</v>
      </c>
      <c r="E6" s="15"/>
      <c r="F6" s="38">
        <v>1180</v>
      </c>
      <c r="G6" s="38">
        <f t="shared" si="1"/>
        <v>0</v>
      </c>
      <c r="H6" s="51">
        <f>IF(F7="","",(AVERAGE(F6:F8)))</f>
        <v>1198.3333333333333</v>
      </c>
      <c r="I6" s="42"/>
      <c r="J6" s="29"/>
      <c r="K6" s="28">
        <v>1275</v>
      </c>
      <c r="L6" s="34">
        <f t="shared" si="2"/>
        <v>55</v>
      </c>
      <c r="M6" s="52">
        <f>IF(K7="","",(AVERAGE(K6:K8)))</f>
        <v>1321.6666666666667</v>
      </c>
      <c r="N6" s="61"/>
      <c r="O6" s="29"/>
      <c r="P6" s="38">
        <v>1270</v>
      </c>
      <c r="Q6" s="38">
        <f t="shared" si="3"/>
        <v>55</v>
      </c>
      <c r="R6" s="53">
        <f>IF(P7="","",(AVERAGE(P6:P8)))</f>
        <v>1351.6666666666667</v>
      </c>
      <c r="S6" s="42"/>
      <c r="T6" s="30"/>
      <c r="U6" s="38">
        <v>1265</v>
      </c>
      <c r="V6" s="38">
        <f t="shared" si="4"/>
        <v>40</v>
      </c>
      <c r="W6" s="54">
        <f>IF(U7="","",(AVERAGE(U6:U8)))</f>
        <v>1308.3333333333333</v>
      </c>
      <c r="X6" s="42"/>
      <c r="Y6" s="31"/>
      <c r="Z6" s="38">
        <v>565</v>
      </c>
      <c r="AA6" s="38">
        <f t="shared" si="5"/>
        <v>50</v>
      </c>
      <c r="AB6" s="55">
        <f>IF(Z7="","",(AVERAGE(Z6:Z8)))</f>
        <v>635</v>
      </c>
      <c r="AC6" s="42"/>
      <c r="AD6" s="29"/>
      <c r="AE6" s="38">
        <v>495</v>
      </c>
      <c r="AF6" s="38">
        <f t="shared" si="6"/>
        <v>14</v>
      </c>
      <c r="AG6" s="55">
        <f>IF(AE7="","",(AVERAGE(AE6:AE8)))</f>
        <v>517</v>
      </c>
      <c r="AH6" s="42"/>
      <c r="AI6" s="16"/>
      <c r="AJ6" s="45" t="s">
        <v>34</v>
      </c>
      <c r="AK6" s="49"/>
    </row>
    <row r="7" spans="2:37" s="17" customFormat="1" x14ac:dyDescent="0.3">
      <c r="B7" s="20"/>
      <c r="C7" s="13">
        <v>40269</v>
      </c>
      <c r="D7" s="14" t="str">
        <f t="shared" si="0"/>
        <v>2010-04</v>
      </c>
      <c r="E7" s="15"/>
      <c r="F7" s="38">
        <v>1200</v>
      </c>
      <c r="G7" s="38">
        <f t="shared" si="1"/>
        <v>20</v>
      </c>
      <c r="H7" s="51"/>
      <c r="I7" s="42"/>
      <c r="J7" s="29"/>
      <c r="K7" s="28">
        <v>1325</v>
      </c>
      <c r="L7" s="34">
        <f t="shared" si="2"/>
        <v>50</v>
      </c>
      <c r="M7" s="52"/>
      <c r="N7" s="61"/>
      <c r="O7" s="29"/>
      <c r="P7" s="38">
        <v>1370</v>
      </c>
      <c r="Q7" s="38">
        <f t="shared" si="3"/>
        <v>100</v>
      </c>
      <c r="R7" s="53"/>
      <c r="S7" s="42"/>
      <c r="T7" s="30"/>
      <c r="U7" s="38">
        <v>1310</v>
      </c>
      <c r="V7" s="38">
        <f t="shared" si="4"/>
        <v>45</v>
      </c>
      <c r="W7" s="54"/>
      <c r="X7" s="42"/>
      <c r="Y7" s="31"/>
      <c r="Z7" s="38">
        <v>635</v>
      </c>
      <c r="AA7" s="38">
        <f t="shared" si="5"/>
        <v>70</v>
      </c>
      <c r="AB7" s="55"/>
      <c r="AC7" s="42"/>
      <c r="AD7" s="29"/>
      <c r="AE7" s="38">
        <v>526</v>
      </c>
      <c r="AF7" s="38">
        <f t="shared" si="6"/>
        <v>31</v>
      </c>
      <c r="AG7" s="55"/>
      <c r="AH7" s="42"/>
      <c r="AI7" s="16"/>
      <c r="AJ7" s="46"/>
      <c r="AK7" s="49"/>
    </row>
    <row r="8" spans="2:37" s="17" customFormat="1" x14ac:dyDescent="0.3">
      <c r="B8" s="20"/>
      <c r="C8" s="13">
        <v>40299</v>
      </c>
      <c r="D8" s="14" t="str">
        <f t="shared" si="0"/>
        <v>2010-05</v>
      </c>
      <c r="E8" s="15"/>
      <c r="F8" s="38">
        <v>1215</v>
      </c>
      <c r="G8" s="38">
        <f t="shared" si="1"/>
        <v>15</v>
      </c>
      <c r="H8" s="51"/>
      <c r="I8" s="43"/>
      <c r="J8" s="29"/>
      <c r="K8" s="28">
        <v>1365</v>
      </c>
      <c r="L8" s="34">
        <f t="shared" si="2"/>
        <v>40</v>
      </c>
      <c r="M8" s="52"/>
      <c r="N8" s="62"/>
      <c r="O8" s="29"/>
      <c r="P8" s="38">
        <v>1415</v>
      </c>
      <c r="Q8" s="38">
        <f t="shared" si="3"/>
        <v>45</v>
      </c>
      <c r="R8" s="53"/>
      <c r="S8" s="43"/>
      <c r="T8" s="30"/>
      <c r="U8" s="38">
        <v>1350</v>
      </c>
      <c r="V8" s="38">
        <f t="shared" si="4"/>
        <v>40</v>
      </c>
      <c r="W8" s="54"/>
      <c r="X8" s="43"/>
      <c r="Y8" s="31"/>
      <c r="Z8" s="38">
        <v>705</v>
      </c>
      <c r="AA8" s="38">
        <f t="shared" si="5"/>
        <v>70</v>
      </c>
      <c r="AB8" s="55"/>
      <c r="AC8" s="43"/>
      <c r="AD8" s="29"/>
      <c r="AE8" s="38">
        <v>530</v>
      </c>
      <c r="AF8" s="38">
        <f t="shared" si="6"/>
        <v>4</v>
      </c>
      <c r="AG8" s="55"/>
      <c r="AH8" s="43"/>
      <c r="AI8" s="16"/>
      <c r="AJ8" s="47"/>
      <c r="AK8" s="50"/>
    </row>
    <row r="9" spans="2:37" s="17" customFormat="1" x14ac:dyDescent="0.3">
      <c r="B9" s="20"/>
      <c r="C9" s="13">
        <v>40330</v>
      </c>
      <c r="D9" s="14" t="str">
        <f t="shared" si="0"/>
        <v>2010-06</v>
      </c>
      <c r="E9" s="15"/>
      <c r="F9" s="38">
        <v>1220</v>
      </c>
      <c r="G9" s="38">
        <f t="shared" si="1"/>
        <v>5</v>
      </c>
      <c r="H9" s="57">
        <f>IF(F10="","",(AVERAGE(F9:F11)))</f>
        <v>1213.3333333333333</v>
      </c>
      <c r="I9" s="41">
        <f>IF(F10="","",(AVERAGE(F9:F14)))</f>
        <v>1210.8333333333333</v>
      </c>
      <c r="J9" s="29"/>
      <c r="K9" s="28">
        <v>1405</v>
      </c>
      <c r="L9" s="34">
        <f t="shared" si="2"/>
        <v>40</v>
      </c>
      <c r="M9" s="58">
        <f>IF(K10="","",(AVERAGE(K9:K11)))</f>
        <v>1395</v>
      </c>
      <c r="N9" s="60">
        <f>IF(K10="","",(AVERAGE(K9:K14)))</f>
        <v>1385</v>
      </c>
      <c r="O9" s="29"/>
      <c r="P9" s="38">
        <v>1445</v>
      </c>
      <c r="Q9" s="38">
        <f t="shared" si="3"/>
        <v>30</v>
      </c>
      <c r="R9" s="63">
        <f>IF(P10="","",(AVERAGE(P9:P11)))</f>
        <v>1428.3333333333333</v>
      </c>
      <c r="S9" s="41">
        <f>IF(P10="","",(AVERAGE(P9:P14)))</f>
        <v>1402.5</v>
      </c>
      <c r="T9" s="30"/>
      <c r="U9" s="38">
        <v>1315</v>
      </c>
      <c r="V9" s="38">
        <f t="shared" si="4"/>
        <v>-35</v>
      </c>
      <c r="W9" s="64">
        <f>IF(U10="","",(AVERAGE(U9:U11)))</f>
        <v>1281.6666666666667</v>
      </c>
      <c r="X9" s="41">
        <f>IF(U10="","",(AVERAGE(U9:U14)))</f>
        <v>1305.8333333333333</v>
      </c>
      <c r="Y9" s="31"/>
      <c r="Z9" s="38">
        <v>705</v>
      </c>
      <c r="AA9" s="38">
        <f t="shared" si="5"/>
        <v>0</v>
      </c>
      <c r="AB9" s="44">
        <f t="shared" ref="AB9" si="7">IF(Z10="","",(AVERAGE(Z9:Z11)))</f>
        <v>698.33333333333337</v>
      </c>
      <c r="AC9" s="41">
        <f>IF(Z10="","",(AVERAGE(Z9:Z14)))</f>
        <v>665.83333333333337</v>
      </c>
      <c r="AD9" s="29"/>
      <c r="AE9" s="38">
        <v>539</v>
      </c>
      <c r="AF9" s="38">
        <f t="shared" si="6"/>
        <v>9</v>
      </c>
      <c r="AG9" s="44">
        <f t="shared" ref="AG9" si="8">IF(AE10="","",(AVERAGE(AE9:AE11)))</f>
        <v>543</v>
      </c>
      <c r="AH9" s="41">
        <f>IF(AE10="","",(AVERAGE(AE9:AE14)))</f>
        <v>562.33333333333337</v>
      </c>
      <c r="AI9" s="16"/>
      <c r="AJ9" s="45" t="s">
        <v>35</v>
      </c>
      <c r="AK9" s="48" t="s">
        <v>36</v>
      </c>
    </row>
    <row r="10" spans="2:37" s="17" customFormat="1" x14ac:dyDescent="0.3">
      <c r="B10" s="20"/>
      <c r="C10" s="13">
        <v>40360</v>
      </c>
      <c r="D10" s="14" t="str">
        <f t="shared" si="0"/>
        <v>2010-07</v>
      </c>
      <c r="E10" s="15"/>
      <c r="F10" s="38">
        <v>1215</v>
      </c>
      <c r="G10" s="38">
        <f t="shared" si="1"/>
        <v>-5</v>
      </c>
      <c r="H10" s="57"/>
      <c r="I10" s="42"/>
      <c r="J10" s="29"/>
      <c r="K10" s="28">
        <v>1405</v>
      </c>
      <c r="L10" s="34">
        <f t="shared" si="2"/>
        <v>0</v>
      </c>
      <c r="M10" s="59"/>
      <c r="N10" s="61"/>
      <c r="O10" s="29"/>
      <c r="P10" s="38">
        <v>1435</v>
      </c>
      <c r="Q10" s="38">
        <f t="shared" si="3"/>
        <v>-10</v>
      </c>
      <c r="R10" s="63"/>
      <c r="S10" s="42"/>
      <c r="T10" s="30"/>
      <c r="U10" s="38">
        <v>1285</v>
      </c>
      <c r="V10" s="38">
        <f t="shared" si="4"/>
        <v>-30</v>
      </c>
      <c r="W10" s="64"/>
      <c r="X10" s="42"/>
      <c r="Y10" s="31"/>
      <c r="Z10" s="38">
        <v>695</v>
      </c>
      <c r="AA10" s="38">
        <f t="shared" si="5"/>
        <v>-10</v>
      </c>
      <c r="AB10" s="44"/>
      <c r="AC10" s="42"/>
      <c r="AD10" s="29"/>
      <c r="AE10" s="38">
        <v>545</v>
      </c>
      <c r="AF10" s="38">
        <f t="shared" si="6"/>
        <v>6</v>
      </c>
      <c r="AG10" s="44"/>
      <c r="AH10" s="42"/>
      <c r="AI10" s="16"/>
      <c r="AJ10" s="46"/>
      <c r="AK10" s="49"/>
    </row>
    <row r="11" spans="2:37" s="17" customFormat="1" x14ac:dyDescent="0.3">
      <c r="B11" s="20"/>
      <c r="C11" s="13">
        <v>40391</v>
      </c>
      <c r="D11" s="14" t="str">
        <f t="shared" si="0"/>
        <v>2010-08</v>
      </c>
      <c r="E11" s="15"/>
      <c r="F11" s="38">
        <v>1205</v>
      </c>
      <c r="G11" s="38">
        <f t="shared" si="1"/>
        <v>-10</v>
      </c>
      <c r="H11" s="57"/>
      <c r="I11" s="42"/>
      <c r="J11" s="29"/>
      <c r="K11" s="28">
        <v>1375</v>
      </c>
      <c r="L11" s="34">
        <f t="shared" si="2"/>
        <v>-30</v>
      </c>
      <c r="M11" s="59"/>
      <c r="N11" s="61"/>
      <c r="O11" s="29"/>
      <c r="P11" s="38">
        <v>1405</v>
      </c>
      <c r="Q11" s="38">
        <f t="shared" si="3"/>
        <v>-30</v>
      </c>
      <c r="R11" s="63"/>
      <c r="S11" s="42"/>
      <c r="T11" s="30"/>
      <c r="U11" s="38">
        <v>1245</v>
      </c>
      <c r="V11" s="38">
        <f t="shared" si="4"/>
        <v>-40</v>
      </c>
      <c r="W11" s="64"/>
      <c r="X11" s="42"/>
      <c r="Y11" s="31"/>
      <c r="Z11" s="38">
        <v>695</v>
      </c>
      <c r="AA11" s="38">
        <f t="shared" si="5"/>
        <v>0</v>
      </c>
      <c r="AB11" s="44"/>
      <c r="AC11" s="42"/>
      <c r="AD11" s="29"/>
      <c r="AE11" s="38">
        <v>545</v>
      </c>
      <c r="AF11" s="38">
        <f t="shared" si="6"/>
        <v>0</v>
      </c>
      <c r="AG11" s="44"/>
      <c r="AH11" s="42"/>
      <c r="AI11" s="16"/>
      <c r="AJ11" s="47"/>
      <c r="AK11" s="49"/>
    </row>
    <row r="12" spans="2:37" s="17" customFormat="1" x14ac:dyDescent="0.3">
      <c r="B12" s="20"/>
      <c r="C12" s="13">
        <v>40422</v>
      </c>
      <c r="D12" s="14" t="str">
        <f t="shared" si="0"/>
        <v>2010-09</v>
      </c>
      <c r="E12" s="15"/>
      <c r="F12" s="38">
        <v>1205</v>
      </c>
      <c r="G12" s="38">
        <f t="shared" si="1"/>
        <v>0</v>
      </c>
      <c r="H12" s="51">
        <f>IF(F13="","",(AVERAGE(F12:F14)))</f>
        <v>1208.3333333333333</v>
      </c>
      <c r="I12" s="42"/>
      <c r="J12" s="29"/>
      <c r="K12" s="28">
        <v>1370</v>
      </c>
      <c r="L12" s="34">
        <f t="shared" si="2"/>
        <v>-5</v>
      </c>
      <c r="M12" s="52">
        <f>IF(K13="","",(AVERAGE(K12:K14)))</f>
        <v>1375</v>
      </c>
      <c r="N12" s="61"/>
      <c r="O12" s="29"/>
      <c r="P12" s="38">
        <v>1385</v>
      </c>
      <c r="Q12" s="38">
        <f t="shared" si="3"/>
        <v>-20</v>
      </c>
      <c r="R12" s="53">
        <f>IF(P13="","",(AVERAGE(P12:P14)))</f>
        <v>1376.6666666666667</v>
      </c>
      <c r="S12" s="42"/>
      <c r="T12" s="30"/>
      <c r="U12" s="38">
        <v>1275</v>
      </c>
      <c r="V12" s="38">
        <f t="shared" si="4"/>
        <v>30</v>
      </c>
      <c r="W12" s="54">
        <f>IF(U13="","",(AVERAGE(U12:U14)))</f>
        <v>1330</v>
      </c>
      <c r="X12" s="42"/>
      <c r="Y12" s="31"/>
      <c r="Z12" s="38">
        <v>665</v>
      </c>
      <c r="AA12" s="38">
        <f t="shared" si="5"/>
        <v>-30</v>
      </c>
      <c r="AB12" s="55">
        <f t="shared" ref="AB12" si="9">IF(Z13="","",(AVERAGE(Z12:Z14)))</f>
        <v>633.33333333333337</v>
      </c>
      <c r="AC12" s="42"/>
      <c r="AD12" s="29"/>
      <c r="AE12" s="38">
        <v>576</v>
      </c>
      <c r="AF12" s="38">
        <f t="shared" si="6"/>
        <v>31</v>
      </c>
      <c r="AG12" s="55">
        <f t="shared" ref="AG12" si="10">IF(AE13="","",(AVERAGE(AE12:AE14)))</f>
        <v>581.66666666666663</v>
      </c>
      <c r="AH12" s="42"/>
      <c r="AI12" s="16"/>
      <c r="AJ12" s="45" t="s">
        <v>37</v>
      </c>
      <c r="AK12" s="49"/>
    </row>
    <row r="13" spans="2:37" s="17" customFormat="1" x14ac:dyDescent="0.3">
      <c r="B13" s="20"/>
      <c r="C13" s="13">
        <v>40452</v>
      </c>
      <c r="D13" s="14" t="str">
        <f t="shared" si="0"/>
        <v>2010-10</v>
      </c>
      <c r="E13" s="15"/>
      <c r="F13" s="38">
        <v>1205</v>
      </c>
      <c r="G13" s="38">
        <f t="shared" si="1"/>
        <v>0</v>
      </c>
      <c r="H13" s="51"/>
      <c r="I13" s="42"/>
      <c r="J13" s="29"/>
      <c r="K13" s="28">
        <v>1370</v>
      </c>
      <c r="L13" s="34">
        <f t="shared" si="2"/>
        <v>0</v>
      </c>
      <c r="M13" s="52"/>
      <c r="N13" s="61"/>
      <c r="O13" s="29"/>
      <c r="P13" s="38">
        <v>1370</v>
      </c>
      <c r="Q13" s="38">
        <f t="shared" si="3"/>
        <v>-15</v>
      </c>
      <c r="R13" s="53"/>
      <c r="S13" s="42"/>
      <c r="T13" s="30"/>
      <c r="U13" s="38">
        <v>1315</v>
      </c>
      <c r="V13" s="38">
        <f t="shared" si="4"/>
        <v>40</v>
      </c>
      <c r="W13" s="54"/>
      <c r="X13" s="42"/>
      <c r="Y13" s="31"/>
      <c r="Z13" s="38">
        <v>625</v>
      </c>
      <c r="AA13" s="38">
        <f t="shared" si="5"/>
        <v>-40</v>
      </c>
      <c r="AB13" s="55"/>
      <c r="AC13" s="42"/>
      <c r="AD13" s="29"/>
      <c r="AE13" s="38">
        <v>583</v>
      </c>
      <c r="AF13" s="38">
        <f t="shared" si="6"/>
        <v>7</v>
      </c>
      <c r="AG13" s="55"/>
      <c r="AH13" s="42"/>
      <c r="AI13" s="16"/>
      <c r="AJ13" s="46"/>
      <c r="AK13" s="49"/>
    </row>
    <row r="14" spans="2:37" s="17" customFormat="1" x14ac:dyDescent="0.3">
      <c r="B14" s="20"/>
      <c r="C14" s="13">
        <v>40483</v>
      </c>
      <c r="D14" s="14" t="str">
        <f t="shared" si="0"/>
        <v>2010-11</v>
      </c>
      <c r="E14" s="15"/>
      <c r="F14" s="38">
        <v>1215</v>
      </c>
      <c r="G14" s="38">
        <f t="shared" si="1"/>
        <v>10</v>
      </c>
      <c r="H14" s="51"/>
      <c r="I14" s="43"/>
      <c r="J14" s="29"/>
      <c r="K14" s="28">
        <v>1385</v>
      </c>
      <c r="L14" s="34">
        <f t="shared" si="2"/>
        <v>15</v>
      </c>
      <c r="M14" s="52"/>
      <c r="N14" s="62"/>
      <c r="O14" s="29"/>
      <c r="P14" s="38">
        <v>1375</v>
      </c>
      <c r="Q14" s="38">
        <f t="shared" si="3"/>
        <v>5</v>
      </c>
      <c r="R14" s="53"/>
      <c r="S14" s="43"/>
      <c r="T14" s="30"/>
      <c r="U14" s="38">
        <v>1400</v>
      </c>
      <c r="V14" s="38">
        <f t="shared" si="4"/>
        <v>85</v>
      </c>
      <c r="W14" s="54"/>
      <c r="X14" s="43"/>
      <c r="Y14" s="31"/>
      <c r="Z14" s="38">
        <v>610</v>
      </c>
      <c r="AA14" s="38">
        <f t="shared" si="5"/>
        <v>-15</v>
      </c>
      <c r="AB14" s="55"/>
      <c r="AC14" s="43"/>
      <c r="AD14" s="29"/>
      <c r="AE14" s="38">
        <v>586</v>
      </c>
      <c r="AF14" s="38">
        <f t="shared" si="6"/>
        <v>3</v>
      </c>
      <c r="AG14" s="55"/>
      <c r="AH14" s="43"/>
      <c r="AI14" s="16"/>
      <c r="AJ14" s="47"/>
      <c r="AK14" s="50"/>
    </row>
    <row r="15" spans="2:37" s="17" customFormat="1" x14ac:dyDescent="0.3">
      <c r="B15" s="20"/>
      <c r="C15" s="13">
        <v>40513</v>
      </c>
      <c r="D15" s="14" t="str">
        <f t="shared" si="0"/>
        <v>2010-12</v>
      </c>
      <c r="E15" s="15"/>
      <c r="F15" s="38">
        <v>1245</v>
      </c>
      <c r="G15" s="38">
        <f t="shared" si="1"/>
        <v>30</v>
      </c>
      <c r="H15" s="57">
        <f>IF(F16="","",(AVERAGE(F15:F17)))</f>
        <v>1345</v>
      </c>
      <c r="I15" s="41">
        <f>IF(F16="","",(AVERAGE(F15:F20)))</f>
        <v>1423.3333333333333</v>
      </c>
      <c r="J15" s="29"/>
      <c r="K15" s="28">
        <v>1415</v>
      </c>
      <c r="L15" s="34">
        <f t="shared" si="2"/>
        <v>30</v>
      </c>
      <c r="M15" s="58">
        <f>IF(K16="","",(AVERAGE(K15:K17)))</f>
        <v>1503.3333333333333</v>
      </c>
      <c r="N15" s="60">
        <f>IF(K16="","",(AVERAGE(K15:K20)))</f>
        <v>1560.8333333333333</v>
      </c>
      <c r="O15" s="29"/>
      <c r="P15" s="38">
        <v>1395</v>
      </c>
      <c r="Q15" s="38">
        <f t="shared" si="3"/>
        <v>20</v>
      </c>
      <c r="R15" s="63">
        <f>IF(P16="","",(AVERAGE(P15:P17)))</f>
        <v>1485</v>
      </c>
      <c r="S15" s="41">
        <f>IF(P16="","",(AVERAGE(P15:P20)))</f>
        <v>1567.5</v>
      </c>
      <c r="T15" s="30"/>
      <c r="U15" s="38">
        <v>1475</v>
      </c>
      <c r="V15" s="38">
        <f t="shared" si="4"/>
        <v>75</v>
      </c>
      <c r="W15" s="64">
        <f t="shared" ref="W15" si="11">IF(U16="","",(AVERAGE(U15:U17)))</f>
        <v>1561.6666666666667</v>
      </c>
      <c r="X15" s="41">
        <f>IF(U16="","",(AVERAGE(U15:U20)))</f>
        <v>1641.6666666666667</v>
      </c>
      <c r="Y15" s="31"/>
      <c r="Z15" s="38">
        <v>600</v>
      </c>
      <c r="AA15" s="38">
        <f t="shared" si="5"/>
        <v>-10</v>
      </c>
      <c r="AB15" s="44">
        <f t="shared" ref="AB15" si="12">IF(Z16="","",(AVERAGE(Z15:Z17)))</f>
        <v>653.33333333333337</v>
      </c>
      <c r="AC15" s="41">
        <f>IF(Z16="","",(AVERAGE(Z15:Z20)))</f>
        <v>686.66666666666663</v>
      </c>
      <c r="AD15" s="29"/>
      <c r="AE15" s="38">
        <v>586</v>
      </c>
      <c r="AF15" s="38">
        <f t="shared" si="6"/>
        <v>0</v>
      </c>
      <c r="AG15" s="44">
        <f t="shared" ref="AG15" si="13">IF(AE16="","",(AVERAGE(AE15:AE17)))</f>
        <v>593.33333333333337</v>
      </c>
      <c r="AH15" s="41">
        <f>IF(AE16="","",(AVERAGE(AE15:AE20)))</f>
        <v>609.33333333333337</v>
      </c>
      <c r="AI15" s="16"/>
      <c r="AJ15" s="45" t="s">
        <v>38</v>
      </c>
      <c r="AK15" s="48" t="s">
        <v>39</v>
      </c>
    </row>
    <row r="16" spans="2:37" s="17" customFormat="1" x14ac:dyDescent="0.3">
      <c r="B16" s="20"/>
      <c r="C16" s="13">
        <v>40544</v>
      </c>
      <c r="D16" s="14" t="str">
        <f t="shared" si="0"/>
        <v>2011-01</v>
      </c>
      <c r="E16" s="15"/>
      <c r="F16" s="38">
        <v>1375</v>
      </c>
      <c r="G16" s="38">
        <f t="shared" si="1"/>
        <v>130</v>
      </c>
      <c r="H16" s="57"/>
      <c r="I16" s="42"/>
      <c r="J16" s="29"/>
      <c r="K16" s="28">
        <v>1530</v>
      </c>
      <c r="L16" s="34">
        <f t="shared" si="2"/>
        <v>115</v>
      </c>
      <c r="M16" s="59"/>
      <c r="N16" s="61"/>
      <c r="O16" s="29"/>
      <c r="P16" s="38">
        <v>1510</v>
      </c>
      <c r="Q16" s="38">
        <f t="shared" si="3"/>
        <v>115</v>
      </c>
      <c r="R16" s="63"/>
      <c r="S16" s="42"/>
      <c r="T16" s="30"/>
      <c r="U16" s="38">
        <v>1550</v>
      </c>
      <c r="V16" s="38">
        <f t="shared" si="4"/>
        <v>75</v>
      </c>
      <c r="W16" s="64"/>
      <c r="X16" s="42"/>
      <c r="Y16" s="31"/>
      <c r="Z16" s="38">
        <v>630</v>
      </c>
      <c r="AA16" s="38">
        <f t="shared" si="5"/>
        <v>30</v>
      </c>
      <c r="AB16" s="44"/>
      <c r="AC16" s="42"/>
      <c r="AD16" s="29"/>
      <c r="AE16" s="38">
        <v>584</v>
      </c>
      <c r="AF16" s="38">
        <f t="shared" si="6"/>
        <v>-2</v>
      </c>
      <c r="AG16" s="44"/>
      <c r="AH16" s="42"/>
      <c r="AI16" s="16"/>
      <c r="AJ16" s="46"/>
      <c r="AK16" s="49"/>
    </row>
    <row r="17" spans="2:37" s="17" customFormat="1" x14ac:dyDescent="0.3">
      <c r="B17" s="20"/>
      <c r="C17" s="13">
        <v>40575</v>
      </c>
      <c r="D17" s="14" t="str">
        <f t="shared" si="0"/>
        <v>2011-02</v>
      </c>
      <c r="E17" s="15"/>
      <c r="F17" s="38">
        <v>1415</v>
      </c>
      <c r="G17" s="38">
        <f t="shared" si="1"/>
        <v>40</v>
      </c>
      <c r="H17" s="57"/>
      <c r="I17" s="42"/>
      <c r="J17" s="29"/>
      <c r="K17" s="28">
        <v>1565</v>
      </c>
      <c r="L17" s="34">
        <f t="shared" si="2"/>
        <v>35</v>
      </c>
      <c r="M17" s="59"/>
      <c r="N17" s="61"/>
      <c r="O17" s="29"/>
      <c r="P17" s="38">
        <v>1550</v>
      </c>
      <c r="Q17" s="38">
        <f t="shared" si="3"/>
        <v>40</v>
      </c>
      <c r="R17" s="63"/>
      <c r="S17" s="42"/>
      <c r="T17" s="30"/>
      <c r="U17" s="38">
        <v>1660</v>
      </c>
      <c r="V17" s="38">
        <f t="shared" si="4"/>
        <v>110</v>
      </c>
      <c r="W17" s="64"/>
      <c r="X17" s="42"/>
      <c r="Y17" s="31"/>
      <c r="Z17" s="38">
        <v>730</v>
      </c>
      <c r="AA17" s="38">
        <f t="shared" si="5"/>
        <v>100</v>
      </c>
      <c r="AB17" s="44"/>
      <c r="AC17" s="42"/>
      <c r="AD17" s="29"/>
      <c r="AE17" s="38">
        <v>610</v>
      </c>
      <c r="AF17" s="38">
        <f t="shared" si="6"/>
        <v>26</v>
      </c>
      <c r="AG17" s="44"/>
      <c r="AH17" s="42"/>
      <c r="AI17" s="16"/>
      <c r="AJ17" s="47"/>
      <c r="AK17" s="49"/>
    </row>
    <row r="18" spans="2:37" s="17" customFormat="1" x14ac:dyDescent="0.3">
      <c r="B18" s="20"/>
      <c r="C18" s="13">
        <v>40603</v>
      </c>
      <c r="D18" s="14" t="str">
        <f t="shared" si="0"/>
        <v>2011-03</v>
      </c>
      <c r="E18" s="15"/>
      <c r="F18" s="38">
        <v>1485</v>
      </c>
      <c r="G18" s="38">
        <f t="shared" si="1"/>
        <v>70</v>
      </c>
      <c r="H18" s="51">
        <f>IF(F19="","",(AVERAGE(F18:F20)))</f>
        <v>1501.6666666666667</v>
      </c>
      <c r="I18" s="42"/>
      <c r="J18" s="29"/>
      <c r="K18" s="28">
        <v>1625</v>
      </c>
      <c r="L18" s="34">
        <f t="shared" si="2"/>
        <v>60</v>
      </c>
      <c r="M18" s="52">
        <f>IF(K19="","",(AVERAGE(K18:K20)))</f>
        <v>1618.3333333333333</v>
      </c>
      <c r="N18" s="61"/>
      <c r="O18" s="29"/>
      <c r="P18" s="38">
        <v>1630</v>
      </c>
      <c r="Q18" s="38">
        <f t="shared" si="3"/>
        <v>80</v>
      </c>
      <c r="R18" s="53">
        <f>IF(P19="","",(AVERAGE(P18:P20)))</f>
        <v>1650</v>
      </c>
      <c r="S18" s="42"/>
      <c r="T18" s="30"/>
      <c r="U18" s="38">
        <v>1750</v>
      </c>
      <c r="V18" s="38">
        <f t="shared" si="4"/>
        <v>90</v>
      </c>
      <c r="W18" s="54">
        <f t="shared" ref="W18" si="14">IF(U19="","",(AVERAGE(U18:U20)))</f>
        <v>1721.6666666666667</v>
      </c>
      <c r="X18" s="42"/>
      <c r="Y18" s="31"/>
      <c r="Z18" s="38">
        <v>730</v>
      </c>
      <c r="AA18" s="38">
        <f t="shared" si="5"/>
        <v>0</v>
      </c>
      <c r="AB18" s="55">
        <f t="shared" ref="AB18" si="15">IF(Z19="","",(AVERAGE(Z18:Z20)))</f>
        <v>720</v>
      </c>
      <c r="AC18" s="42"/>
      <c r="AD18" s="29"/>
      <c r="AE18" s="38">
        <v>608</v>
      </c>
      <c r="AF18" s="38">
        <f t="shared" si="6"/>
        <v>-2</v>
      </c>
      <c r="AG18" s="55">
        <f t="shared" ref="AG18" si="16">IF(AE19="","",(AVERAGE(AE18:AE20)))</f>
        <v>625.33333333333337</v>
      </c>
      <c r="AH18" s="42"/>
      <c r="AI18" s="16"/>
      <c r="AJ18" s="45" t="s">
        <v>40</v>
      </c>
      <c r="AK18" s="49"/>
    </row>
    <row r="19" spans="2:37" s="17" customFormat="1" x14ac:dyDescent="0.3">
      <c r="B19" s="20"/>
      <c r="C19" s="13">
        <v>40634</v>
      </c>
      <c r="D19" s="14" t="str">
        <f t="shared" si="0"/>
        <v>2011-04</v>
      </c>
      <c r="E19" s="15"/>
      <c r="F19" s="38">
        <v>1500</v>
      </c>
      <c r="G19" s="38">
        <f t="shared" si="1"/>
        <v>15</v>
      </c>
      <c r="H19" s="51"/>
      <c r="I19" s="42"/>
      <c r="J19" s="29"/>
      <c r="K19" s="28">
        <v>1630</v>
      </c>
      <c r="L19" s="34">
        <f t="shared" si="2"/>
        <v>5</v>
      </c>
      <c r="M19" s="52"/>
      <c r="N19" s="61"/>
      <c r="O19" s="29"/>
      <c r="P19" s="38">
        <v>1650</v>
      </c>
      <c r="Q19" s="38">
        <f t="shared" si="3"/>
        <v>20</v>
      </c>
      <c r="R19" s="53"/>
      <c r="S19" s="42"/>
      <c r="T19" s="30"/>
      <c r="U19" s="38">
        <v>1740</v>
      </c>
      <c r="V19" s="38">
        <f t="shared" si="4"/>
        <v>-10</v>
      </c>
      <c r="W19" s="54"/>
      <c r="X19" s="42"/>
      <c r="Y19" s="31"/>
      <c r="Z19" s="38">
        <v>730</v>
      </c>
      <c r="AA19" s="38">
        <f t="shared" si="5"/>
        <v>0</v>
      </c>
      <c r="AB19" s="55"/>
      <c r="AC19" s="42"/>
      <c r="AD19" s="29"/>
      <c r="AE19" s="38">
        <v>634</v>
      </c>
      <c r="AF19" s="38">
        <f t="shared" si="6"/>
        <v>26</v>
      </c>
      <c r="AG19" s="55"/>
      <c r="AH19" s="42"/>
      <c r="AI19" s="16"/>
      <c r="AJ19" s="46"/>
      <c r="AK19" s="49"/>
    </row>
    <row r="20" spans="2:37" s="17" customFormat="1" x14ac:dyDescent="0.3">
      <c r="B20" s="20"/>
      <c r="C20" s="13">
        <v>40664</v>
      </c>
      <c r="D20" s="14" t="str">
        <f t="shared" si="0"/>
        <v>2011-05</v>
      </c>
      <c r="E20" s="15"/>
      <c r="F20" s="38">
        <v>1520</v>
      </c>
      <c r="G20" s="38">
        <f t="shared" si="1"/>
        <v>20</v>
      </c>
      <c r="H20" s="51"/>
      <c r="I20" s="43"/>
      <c r="J20" s="29"/>
      <c r="K20" s="28">
        <v>1600</v>
      </c>
      <c r="L20" s="34">
        <f t="shared" si="2"/>
        <v>-30</v>
      </c>
      <c r="M20" s="52"/>
      <c r="N20" s="62"/>
      <c r="O20" s="29"/>
      <c r="P20" s="38">
        <v>1670</v>
      </c>
      <c r="Q20" s="38">
        <f t="shared" si="3"/>
        <v>20</v>
      </c>
      <c r="R20" s="53"/>
      <c r="S20" s="43"/>
      <c r="T20" s="30"/>
      <c r="U20" s="38">
        <v>1675</v>
      </c>
      <c r="V20" s="38">
        <f t="shared" si="4"/>
        <v>-65</v>
      </c>
      <c r="W20" s="54"/>
      <c r="X20" s="43"/>
      <c r="Y20" s="31"/>
      <c r="Z20" s="38">
        <v>700</v>
      </c>
      <c r="AA20" s="38">
        <f t="shared" si="5"/>
        <v>-30</v>
      </c>
      <c r="AB20" s="55"/>
      <c r="AC20" s="43"/>
      <c r="AD20" s="29"/>
      <c r="AE20" s="38">
        <v>634</v>
      </c>
      <c r="AF20" s="38">
        <f t="shared" si="6"/>
        <v>0</v>
      </c>
      <c r="AG20" s="55"/>
      <c r="AH20" s="43"/>
      <c r="AI20" s="16"/>
      <c r="AJ20" s="47"/>
      <c r="AK20" s="50"/>
    </row>
    <row r="21" spans="2:37" s="17" customFormat="1" x14ac:dyDescent="0.3">
      <c r="B21" s="20"/>
      <c r="C21" s="13">
        <v>40695</v>
      </c>
      <c r="D21" s="14" t="str">
        <f t="shared" si="0"/>
        <v>2011-06</v>
      </c>
      <c r="E21" s="15"/>
      <c r="F21" s="38">
        <v>1475</v>
      </c>
      <c r="G21" s="38">
        <f t="shared" si="1"/>
        <v>-45</v>
      </c>
      <c r="H21" s="57">
        <f>IF(F22="","",(AVERAGE(F21:F23)))</f>
        <v>1425</v>
      </c>
      <c r="I21" s="41">
        <f>IF(F22="","",(AVERAGE(F21:F26)))</f>
        <v>1405.8333333333333</v>
      </c>
      <c r="J21" s="29"/>
      <c r="K21" s="28">
        <v>1515</v>
      </c>
      <c r="L21" s="34">
        <f t="shared" si="2"/>
        <v>-85</v>
      </c>
      <c r="M21" s="58">
        <f>IF(K22="","",(AVERAGE(K21:K23)))</f>
        <v>1441.6666666666667</v>
      </c>
      <c r="N21" s="60">
        <f>IF(K22="","",(AVERAGE(K21:K26)))</f>
        <v>1397.5</v>
      </c>
      <c r="O21" s="29"/>
      <c r="P21" s="38">
        <v>1600</v>
      </c>
      <c r="Q21" s="38">
        <f t="shared" si="3"/>
        <v>-70</v>
      </c>
      <c r="R21" s="63">
        <f>IF(P22="","",(AVERAGE(P21:P23)))</f>
        <v>1535</v>
      </c>
      <c r="S21" s="41">
        <f>IF(P22="","",(AVERAGE(P21:P26)))</f>
        <v>1470.8333333333333</v>
      </c>
      <c r="T21" s="30"/>
      <c r="U21" s="38">
        <v>1590</v>
      </c>
      <c r="V21" s="38">
        <f t="shared" si="4"/>
        <v>-85</v>
      </c>
      <c r="W21" s="64">
        <f t="shared" ref="W21" si="17">IF(U22="","",(AVERAGE(U21:U23)))</f>
        <v>1571.6666666666667</v>
      </c>
      <c r="X21" s="41">
        <f>IF(U22="","",(AVERAGE(U21:U26)))</f>
        <v>1572.5</v>
      </c>
      <c r="Y21" s="31"/>
      <c r="Z21" s="38">
        <v>680</v>
      </c>
      <c r="AA21" s="38">
        <f t="shared" si="5"/>
        <v>-20</v>
      </c>
      <c r="AB21" s="44">
        <f t="shared" ref="AB21" si="18">IF(Z22="","",(AVERAGE(Z21:Z23)))</f>
        <v>653.33333333333337</v>
      </c>
      <c r="AC21" s="41">
        <f>IF(Z22="","",(AVERAGE(Z21:Z26)))</f>
        <v>628.33333333333337</v>
      </c>
      <c r="AD21" s="29"/>
      <c r="AE21" s="38">
        <v>634</v>
      </c>
      <c r="AF21" s="38">
        <f t="shared" si="6"/>
        <v>0</v>
      </c>
      <c r="AG21" s="44">
        <f t="shared" ref="AG21" si="19">IF(AE22="","",(AVERAGE(AE21:AE23)))</f>
        <v>627.66666666666663</v>
      </c>
      <c r="AH21" s="41">
        <f>IF(AE22="","",(AVERAGE(AE21:AE26)))</f>
        <v>611.16666666666663</v>
      </c>
      <c r="AI21" s="16"/>
      <c r="AJ21" s="45" t="s">
        <v>41</v>
      </c>
      <c r="AK21" s="48" t="s">
        <v>42</v>
      </c>
    </row>
    <row r="22" spans="2:37" s="17" customFormat="1" x14ac:dyDescent="0.3">
      <c r="B22" s="20"/>
      <c r="C22" s="13">
        <v>40725</v>
      </c>
      <c r="D22" s="14" t="str">
        <f t="shared" si="0"/>
        <v>2011-07</v>
      </c>
      <c r="E22" s="15"/>
      <c r="F22" s="38">
        <v>1395</v>
      </c>
      <c r="G22" s="38">
        <f t="shared" si="1"/>
        <v>-80</v>
      </c>
      <c r="H22" s="57"/>
      <c r="I22" s="42"/>
      <c r="J22" s="29"/>
      <c r="K22" s="28">
        <v>1405</v>
      </c>
      <c r="L22" s="34">
        <f t="shared" si="2"/>
        <v>-110</v>
      </c>
      <c r="M22" s="59"/>
      <c r="N22" s="61"/>
      <c r="O22" s="29"/>
      <c r="P22" s="38">
        <v>1510</v>
      </c>
      <c r="Q22" s="38">
        <f t="shared" si="3"/>
        <v>-90</v>
      </c>
      <c r="R22" s="63"/>
      <c r="S22" s="42"/>
      <c r="T22" s="30"/>
      <c r="U22" s="38">
        <v>1550</v>
      </c>
      <c r="V22" s="38">
        <f t="shared" si="4"/>
        <v>-40</v>
      </c>
      <c r="W22" s="64"/>
      <c r="X22" s="42"/>
      <c r="Y22" s="31"/>
      <c r="Z22" s="38">
        <v>640</v>
      </c>
      <c r="AA22" s="38">
        <f t="shared" si="5"/>
        <v>-40</v>
      </c>
      <c r="AB22" s="44"/>
      <c r="AC22" s="42"/>
      <c r="AD22" s="29"/>
      <c r="AE22" s="38">
        <v>626</v>
      </c>
      <c r="AF22" s="38">
        <f t="shared" si="6"/>
        <v>-8</v>
      </c>
      <c r="AG22" s="44"/>
      <c r="AH22" s="42"/>
      <c r="AI22" s="16"/>
      <c r="AJ22" s="46"/>
      <c r="AK22" s="49"/>
    </row>
    <row r="23" spans="2:37" s="17" customFormat="1" x14ac:dyDescent="0.3">
      <c r="B23" s="20"/>
      <c r="C23" s="13">
        <v>40756</v>
      </c>
      <c r="D23" s="14" t="str">
        <f t="shared" si="0"/>
        <v>2011-08</v>
      </c>
      <c r="E23" s="15"/>
      <c r="F23" s="38">
        <v>1405</v>
      </c>
      <c r="G23" s="38">
        <f t="shared" si="1"/>
        <v>10</v>
      </c>
      <c r="H23" s="57"/>
      <c r="I23" s="42"/>
      <c r="J23" s="29"/>
      <c r="K23" s="28">
        <v>1405</v>
      </c>
      <c r="L23" s="34">
        <f t="shared" si="2"/>
        <v>0</v>
      </c>
      <c r="M23" s="59"/>
      <c r="N23" s="61"/>
      <c r="O23" s="29"/>
      <c r="P23" s="38">
        <v>1495</v>
      </c>
      <c r="Q23" s="38">
        <f t="shared" si="3"/>
        <v>-15</v>
      </c>
      <c r="R23" s="63"/>
      <c r="S23" s="42"/>
      <c r="T23" s="30"/>
      <c r="U23" s="38">
        <v>1575</v>
      </c>
      <c r="V23" s="38">
        <f t="shared" si="4"/>
        <v>25</v>
      </c>
      <c r="W23" s="64"/>
      <c r="X23" s="42"/>
      <c r="Y23" s="31"/>
      <c r="Z23" s="38">
        <v>640</v>
      </c>
      <c r="AA23" s="38">
        <f t="shared" si="5"/>
        <v>0</v>
      </c>
      <c r="AB23" s="44"/>
      <c r="AC23" s="42"/>
      <c r="AD23" s="29"/>
      <c r="AE23" s="38">
        <v>623</v>
      </c>
      <c r="AF23" s="38">
        <f t="shared" si="6"/>
        <v>-3</v>
      </c>
      <c r="AG23" s="44"/>
      <c r="AH23" s="42"/>
      <c r="AI23" s="16"/>
      <c r="AJ23" s="47"/>
      <c r="AK23" s="49"/>
    </row>
    <row r="24" spans="2:37" s="17" customFormat="1" x14ac:dyDescent="0.3">
      <c r="B24" s="20"/>
      <c r="C24" s="13">
        <v>40787</v>
      </c>
      <c r="D24" s="14" t="str">
        <f t="shared" si="0"/>
        <v>2011-09</v>
      </c>
      <c r="E24" s="15"/>
      <c r="F24" s="38">
        <v>1400</v>
      </c>
      <c r="G24" s="38">
        <f t="shared" si="1"/>
        <v>-5</v>
      </c>
      <c r="H24" s="51">
        <f>IF(F25="","",(AVERAGE(F24:F26)))</f>
        <v>1386.6666666666667</v>
      </c>
      <c r="I24" s="42"/>
      <c r="J24" s="29"/>
      <c r="K24" s="28">
        <v>1390</v>
      </c>
      <c r="L24" s="34">
        <f t="shared" si="2"/>
        <v>-15</v>
      </c>
      <c r="M24" s="52">
        <f>IF(K25="","",(AVERAGE(K24:K26)))</f>
        <v>1353.3333333333333</v>
      </c>
      <c r="N24" s="61"/>
      <c r="O24" s="29"/>
      <c r="P24" s="38">
        <v>1455</v>
      </c>
      <c r="Q24" s="38">
        <f t="shared" si="3"/>
        <v>-40</v>
      </c>
      <c r="R24" s="53">
        <f>IF(P25="","",(AVERAGE(P24:P26)))</f>
        <v>1406.6666666666667</v>
      </c>
      <c r="S24" s="42"/>
      <c r="T24" s="30"/>
      <c r="U24" s="38">
        <v>1600</v>
      </c>
      <c r="V24" s="38">
        <f t="shared" si="4"/>
        <v>25</v>
      </c>
      <c r="W24" s="54">
        <f t="shared" ref="W24" si="20">IF(U25="","",(AVERAGE(U24:U26)))</f>
        <v>1573.3333333333333</v>
      </c>
      <c r="X24" s="42"/>
      <c r="Y24" s="31"/>
      <c r="Z24" s="38">
        <v>620</v>
      </c>
      <c r="AA24" s="38">
        <f t="shared" si="5"/>
        <v>-20</v>
      </c>
      <c r="AB24" s="55">
        <f t="shared" ref="AB24" si="21">IF(Z25="","",(AVERAGE(Z24:Z26)))</f>
        <v>603.33333333333337</v>
      </c>
      <c r="AC24" s="42"/>
      <c r="AD24" s="29"/>
      <c r="AE24" s="38">
        <v>610</v>
      </c>
      <c r="AF24" s="38">
        <f t="shared" si="6"/>
        <v>-13</v>
      </c>
      <c r="AG24" s="55">
        <f t="shared" ref="AG24" si="22">IF(AE25="","",(AVERAGE(AE24:AE26)))</f>
        <v>594.66666666666663</v>
      </c>
      <c r="AH24" s="42"/>
      <c r="AI24" s="16"/>
      <c r="AJ24" s="45" t="s">
        <v>43</v>
      </c>
      <c r="AK24" s="49"/>
    </row>
    <row r="25" spans="2:37" s="17" customFormat="1" x14ac:dyDescent="0.3">
      <c r="B25" s="20"/>
      <c r="C25" s="13">
        <v>40817</v>
      </c>
      <c r="D25" s="14" t="str">
        <f t="shared" si="0"/>
        <v>2011-10</v>
      </c>
      <c r="E25" s="15"/>
      <c r="F25" s="38">
        <v>1390</v>
      </c>
      <c r="G25" s="38">
        <f t="shared" si="1"/>
        <v>-10</v>
      </c>
      <c r="H25" s="51"/>
      <c r="I25" s="42"/>
      <c r="J25" s="29"/>
      <c r="K25" s="28">
        <v>1355</v>
      </c>
      <c r="L25" s="34">
        <f t="shared" si="2"/>
        <v>-35</v>
      </c>
      <c r="M25" s="52"/>
      <c r="N25" s="61"/>
      <c r="O25" s="29"/>
      <c r="P25" s="38">
        <v>1410</v>
      </c>
      <c r="Q25" s="38">
        <f t="shared" si="3"/>
        <v>-45</v>
      </c>
      <c r="R25" s="53"/>
      <c r="S25" s="42"/>
      <c r="T25" s="30"/>
      <c r="U25" s="38">
        <v>1620</v>
      </c>
      <c r="V25" s="38">
        <f t="shared" si="4"/>
        <v>20</v>
      </c>
      <c r="W25" s="54"/>
      <c r="X25" s="42"/>
      <c r="Y25" s="31"/>
      <c r="Z25" s="38">
        <v>600</v>
      </c>
      <c r="AA25" s="38">
        <f t="shared" si="5"/>
        <v>-20</v>
      </c>
      <c r="AB25" s="55"/>
      <c r="AC25" s="42"/>
      <c r="AD25" s="29"/>
      <c r="AE25" s="38">
        <v>596</v>
      </c>
      <c r="AF25" s="38">
        <f t="shared" si="6"/>
        <v>-14</v>
      </c>
      <c r="AG25" s="55"/>
      <c r="AH25" s="42"/>
      <c r="AI25" s="16"/>
      <c r="AJ25" s="46"/>
      <c r="AK25" s="49"/>
    </row>
    <row r="26" spans="2:37" s="17" customFormat="1" x14ac:dyDescent="0.3">
      <c r="B26" s="20"/>
      <c r="C26" s="13">
        <v>40848</v>
      </c>
      <c r="D26" s="14" t="str">
        <f t="shared" si="0"/>
        <v>2011-11</v>
      </c>
      <c r="E26" s="15"/>
      <c r="F26" s="38">
        <v>1370</v>
      </c>
      <c r="G26" s="38">
        <f t="shared" si="1"/>
        <v>-20</v>
      </c>
      <c r="H26" s="51"/>
      <c r="I26" s="43"/>
      <c r="J26" s="29"/>
      <c r="K26" s="28">
        <v>1315</v>
      </c>
      <c r="L26" s="34">
        <f t="shared" si="2"/>
        <v>-40</v>
      </c>
      <c r="M26" s="52"/>
      <c r="N26" s="62"/>
      <c r="O26" s="29"/>
      <c r="P26" s="38">
        <v>1355</v>
      </c>
      <c r="Q26" s="38">
        <f t="shared" si="3"/>
        <v>-55</v>
      </c>
      <c r="R26" s="53"/>
      <c r="S26" s="43"/>
      <c r="T26" s="30"/>
      <c r="U26" s="38">
        <v>1500</v>
      </c>
      <c r="V26" s="38">
        <f t="shared" si="4"/>
        <v>-120</v>
      </c>
      <c r="W26" s="54"/>
      <c r="X26" s="43"/>
      <c r="Y26" s="31"/>
      <c r="Z26" s="38">
        <v>590</v>
      </c>
      <c r="AA26" s="38">
        <f t="shared" si="5"/>
        <v>-10</v>
      </c>
      <c r="AB26" s="55"/>
      <c r="AC26" s="43"/>
      <c r="AD26" s="29"/>
      <c r="AE26" s="38">
        <v>578</v>
      </c>
      <c r="AF26" s="38">
        <f t="shared" si="6"/>
        <v>-18</v>
      </c>
      <c r="AG26" s="55"/>
      <c r="AH26" s="43"/>
      <c r="AI26" s="16"/>
      <c r="AJ26" s="47"/>
      <c r="AK26" s="50"/>
    </row>
    <row r="27" spans="2:37" s="17" customFormat="1" x14ac:dyDescent="0.3">
      <c r="B27" s="20"/>
      <c r="C27" s="13">
        <v>40878</v>
      </c>
      <c r="D27" s="14" t="str">
        <f t="shared" si="0"/>
        <v>2011-12</v>
      </c>
      <c r="E27" s="15"/>
      <c r="F27" s="38">
        <v>1345</v>
      </c>
      <c r="G27" s="38">
        <f t="shared" si="1"/>
        <v>-25</v>
      </c>
      <c r="H27" s="57">
        <f>IF(F28="","",(AVERAGE(F27:F29)))</f>
        <v>1411.6666666666667</v>
      </c>
      <c r="I27" s="41">
        <f>IF(F28="","",(AVERAGE(F27:F32)))</f>
        <v>1512.5</v>
      </c>
      <c r="J27" s="29"/>
      <c r="K27" s="28">
        <v>1275</v>
      </c>
      <c r="L27" s="34">
        <f t="shared" si="2"/>
        <v>-40</v>
      </c>
      <c r="M27" s="58">
        <f>IF(K28="","",(AVERAGE(K27:K29)))</f>
        <v>1353.3333333333333</v>
      </c>
      <c r="N27" s="60">
        <f>IF(K28="","",(AVERAGE(K27:K32)))</f>
        <v>1465.8333333333333</v>
      </c>
      <c r="O27" s="29"/>
      <c r="P27" s="38">
        <v>1330</v>
      </c>
      <c r="Q27" s="38">
        <f t="shared" si="3"/>
        <v>-25</v>
      </c>
      <c r="R27" s="63">
        <f>IF(P28="","",(AVERAGE(P27:P29)))</f>
        <v>1393.3333333333333</v>
      </c>
      <c r="S27" s="41">
        <f>IF(P28="","",(AVERAGE(P27:P32)))</f>
        <v>1500</v>
      </c>
      <c r="T27" s="30"/>
      <c r="U27" s="38">
        <v>1460</v>
      </c>
      <c r="V27" s="38">
        <f t="shared" si="4"/>
        <v>-40</v>
      </c>
      <c r="W27" s="64">
        <f t="shared" ref="W27" si="23">IF(U28="","",(AVERAGE(U27:U29)))</f>
        <v>1526.6666666666667</v>
      </c>
      <c r="X27" s="41">
        <f>IF(U28="","",(AVERAGE(U27:U32)))</f>
        <v>1531.6666666666667</v>
      </c>
      <c r="Y27" s="31"/>
      <c r="Z27" s="38">
        <v>570</v>
      </c>
      <c r="AA27" s="38">
        <f t="shared" si="5"/>
        <v>-20</v>
      </c>
      <c r="AB27" s="44">
        <f t="shared" ref="AB27" si="24">IF(Z28="","",(AVERAGE(Z27:Z29)))</f>
        <v>586.66666666666663</v>
      </c>
      <c r="AC27" s="41">
        <f>IF(Z28="","",(AVERAGE(Z27:Z32)))</f>
        <v>610</v>
      </c>
      <c r="AD27" s="29"/>
      <c r="AE27" s="38">
        <v>562</v>
      </c>
      <c r="AF27" s="38">
        <f t="shared" si="6"/>
        <v>-16</v>
      </c>
      <c r="AG27" s="44">
        <f t="shared" ref="AG27" si="25">IF(AE28="","",(AVERAGE(AE27:AE29)))</f>
        <v>558.66666666666663</v>
      </c>
      <c r="AH27" s="41">
        <f>IF(AE28="","",(AVERAGE(AE27:AE32)))</f>
        <v>571.5</v>
      </c>
      <c r="AI27" s="16"/>
      <c r="AJ27" s="45" t="s">
        <v>44</v>
      </c>
      <c r="AK27" s="48" t="s">
        <v>45</v>
      </c>
    </row>
    <row r="28" spans="2:37" s="17" customFormat="1" x14ac:dyDescent="0.3">
      <c r="B28" s="20"/>
      <c r="C28" s="13">
        <v>40909</v>
      </c>
      <c r="D28" s="14" t="str">
        <f t="shared" si="0"/>
        <v>2012-01</v>
      </c>
      <c r="E28" s="15"/>
      <c r="F28" s="38">
        <v>1390</v>
      </c>
      <c r="G28" s="38">
        <f t="shared" si="1"/>
        <v>45</v>
      </c>
      <c r="H28" s="57"/>
      <c r="I28" s="42"/>
      <c r="J28" s="29"/>
      <c r="K28" s="28">
        <v>1330</v>
      </c>
      <c r="L28" s="34">
        <f t="shared" si="2"/>
        <v>55</v>
      </c>
      <c r="M28" s="59"/>
      <c r="N28" s="61"/>
      <c r="O28" s="29"/>
      <c r="P28" s="38">
        <v>1370</v>
      </c>
      <c r="Q28" s="38">
        <f t="shared" si="3"/>
        <v>40</v>
      </c>
      <c r="R28" s="63"/>
      <c r="S28" s="42"/>
      <c r="T28" s="30"/>
      <c r="U28" s="38">
        <v>1535</v>
      </c>
      <c r="V28" s="38">
        <f t="shared" si="4"/>
        <v>75</v>
      </c>
      <c r="W28" s="64"/>
      <c r="X28" s="42"/>
      <c r="Y28" s="31"/>
      <c r="Z28" s="38">
        <v>570</v>
      </c>
      <c r="AA28" s="38">
        <f t="shared" si="5"/>
        <v>0</v>
      </c>
      <c r="AB28" s="44"/>
      <c r="AC28" s="42"/>
      <c r="AD28" s="29"/>
      <c r="AE28" s="38">
        <v>546</v>
      </c>
      <c r="AF28" s="38">
        <f t="shared" si="6"/>
        <v>-16</v>
      </c>
      <c r="AG28" s="44"/>
      <c r="AH28" s="42"/>
      <c r="AI28" s="16"/>
      <c r="AJ28" s="46"/>
      <c r="AK28" s="49"/>
    </row>
    <row r="29" spans="2:37" s="17" customFormat="1" x14ac:dyDescent="0.3">
      <c r="B29" s="20"/>
      <c r="C29" s="13">
        <v>40940</v>
      </c>
      <c r="D29" s="14" t="str">
        <f t="shared" si="0"/>
        <v>2012-02</v>
      </c>
      <c r="E29" s="15"/>
      <c r="F29" s="38">
        <v>1500</v>
      </c>
      <c r="G29" s="38">
        <f t="shared" si="1"/>
        <v>110</v>
      </c>
      <c r="H29" s="57"/>
      <c r="I29" s="42"/>
      <c r="J29" s="29"/>
      <c r="K29" s="28">
        <v>1455</v>
      </c>
      <c r="L29" s="34">
        <f t="shared" si="2"/>
        <v>125</v>
      </c>
      <c r="M29" s="59"/>
      <c r="N29" s="61"/>
      <c r="O29" s="29"/>
      <c r="P29" s="38">
        <v>1480</v>
      </c>
      <c r="Q29" s="38">
        <f t="shared" si="3"/>
        <v>110</v>
      </c>
      <c r="R29" s="63"/>
      <c r="S29" s="42"/>
      <c r="T29" s="30"/>
      <c r="U29" s="38">
        <v>1585</v>
      </c>
      <c r="V29" s="38">
        <f t="shared" si="4"/>
        <v>50</v>
      </c>
      <c r="W29" s="64"/>
      <c r="X29" s="42"/>
      <c r="Y29" s="31"/>
      <c r="Z29" s="38">
        <v>620</v>
      </c>
      <c r="AA29" s="38">
        <f t="shared" si="5"/>
        <v>50</v>
      </c>
      <c r="AB29" s="44"/>
      <c r="AC29" s="42"/>
      <c r="AD29" s="29"/>
      <c r="AE29" s="38">
        <v>568</v>
      </c>
      <c r="AF29" s="38">
        <f t="shared" si="6"/>
        <v>22</v>
      </c>
      <c r="AG29" s="44"/>
      <c r="AH29" s="42"/>
      <c r="AI29" s="16"/>
      <c r="AJ29" s="47"/>
      <c r="AK29" s="49"/>
    </row>
    <row r="30" spans="2:37" s="17" customFormat="1" x14ac:dyDescent="0.3">
      <c r="B30" s="20"/>
      <c r="C30" s="13">
        <v>40969</v>
      </c>
      <c r="D30" s="14" t="str">
        <f t="shared" si="0"/>
        <v>2012-03</v>
      </c>
      <c r="E30" s="15"/>
      <c r="F30" s="38">
        <v>1610</v>
      </c>
      <c r="G30" s="38">
        <f t="shared" si="1"/>
        <v>110</v>
      </c>
      <c r="H30" s="51">
        <f>IF(F31="","",(AVERAGE(F30:F32)))</f>
        <v>1613.3333333333333</v>
      </c>
      <c r="I30" s="42"/>
      <c r="J30" s="29"/>
      <c r="K30" s="28">
        <v>1575</v>
      </c>
      <c r="L30" s="34">
        <f t="shared" si="2"/>
        <v>120</v>
      </c>
      <c r="M30" s="52">
        <f>IF(K31="","",(AVERAGE(K30:K32)))</f>
        <v>1578.3333333333333</v>
      </c>
      <c r="N30" s="61"/>
      <c r="O30" s="29"/>
      <c r="P30" s="38">
        <v>1590</v>
      </c>
      <c r="Q30" s="38">
        <f t="shared" si="3"/>
        <v>110</v>
      </c>
      <c r="R30" s="53">
        <f>IF(P31="","",(AVERAGE(P30:P32)))</f>
        <v>1606.6666666666667</v>
      </c>
      <c r="S30" s="42"/>
      <c r="T30" s="30"/>
      <c r="U30" s="38">
        <v>1600</v>
      </c>
      <c r="V30" s="38">
        <f t="shared" si="4"/>
        <v>15</v>
      </c>
      <c r="W30" s="54">
        <f t="shared" ref="W30" si="26">IF(U31="","",(AVERAGE(U30:U32)))</f>
        <v>1536.6666666666667</v>
      </c>
      <c r="X30" s="42"/>
      <c r="Y30" s="31"/>
      <c r="Z30" s="38">
        <v>640</v>
      </c>
      <c r="AA30" s="38">
        <f t="shared" si="5"/>
        <v>20</v>
      </c>
      <c r="AB30" s="55">
        <f t="shared" ref="AB30" si="27">IF(Z31="","",(AVERAGE(Z30:Z32)))</f>
        <v>633.33333333333337</v>
      </c>
      <c r="AC30" s="42"/>
      <c r="AD30" s="29"/>
      <c r="AE30" s="38">
        <v>584</v>
      </c>
      <c r="AF30" s="38">
        <f t="shared" si="6"/>
        <v>16</v>
      </c>
      <c r="AG30" s="55">
        <f t="shared" ref="AG30" si="28">IF(AE31="","",(AVERAGE(AE30:AE32)))</f>
        <v>584.33333333333337</v>
      </c>
      <c r="AH30" s="42"/>
      <c r="AI30" s="16"/>
      <c r="AJ30" s="45" t="s">
        <v>46</v>
      </c>
      <c r="AK30" s="49"/>
    </row>
    <row r="31" spans="2:37" s="17" customFormat="1" x14ac:dyDescent="0.3">
      <c r="B31" s="20"/>
      <c r="C31" s="13">
        <v>41000</v>
      </c>
      <c r="D31" s="14" t="str">
        <f t="shared" si="0"/>
        <v>2012-04</v>
      </c>
      <c r="E31" s="15"/>
      <c r="F31" s="38">
        <v>1650</v>
      </c>
      <c r="G31" s="38">
        <f t="shared" si="1"/>
        <v>40</v>
      </c>
      <c r="H31" s="51"/>
      <c r="I31" s="42"/>
      <c r="J31" s="29"/>
      <c r="K31" s="28">
        <v>1615</v>
      </c>
      <c r="L31" s="34">
        <f t="shared" si="2"/>
        <v>40</v>
      </c>
      <c r="M31" s="52"/>
      <c r="N31" s="61"/>
      <c r="O31" s="29"/>
      <c r="P31" s="38">
        <v>1640</v>
      </c>
      <c r="Q31" s="38">
        <f t="shared" si="3"/>
        <v>50</v>
      </c>
      <c r="R31" s="53"/>
      <c r="S31" s="42"/>
      <c r="T31" s="30"/>
      <c r="U31" s="38">
        <v>1540</v>
      </c>
      <c r="V31" s="38">
        <f t="shared" si="4"/>
        <v>-60</v>
      </c>
      <c r="W31" s="54"/>
      <c r="X31" s="42"/>
      <c r="Y31" s="31"/>
      <c r="Z31" s="38">
        <v>640</v>
      </c>
      <c r="AA31" s="38">
        <f t="shared" si="5"/>
        <v>0</v>
      </c>
      <c r="AB31" s="55"/>
      <c r="AC31" s="42"/>
      <c r="AD31" s="29"/>
      <c r="AE31" s="38">
        <v>589</v>
      </c>
      <c r="AF31" s="38">
        <f t="shared" si="6"/>
        <v>5</v>
      </c>
      <c r="AG31" s="55"/>
      <c r="AH31" s="42"/>
      <c r="AI31" s="16"/>
      <c r="AJ31" s="46"/>
      <c r="AK31" s="49"/>
    </row>
    <row r="32" spans="2:37" s="17" customFormat="1" x14ac:dyDescent="0.3">
      <c r="B32" s="20"/>
      <c r="C32" s="13">
        <v>41030</v>
      </c>
      <c r="D32" s="14" t="str">
        <f t="shared" si="0"/>
        <v>2012-05</v>
      </c>
      <c r="E32" s="15"/>
      <c r="F32" s="38">
        <v>1580</v>
      </c>
      <c r="G32" s="38">
        <f t="shared" si="1"/>
        <v>-70</v>
      </c>
      <c r="H32" s="51"/>
      <c r="I32" s="43"/>
      <c r="J32" s="29"/>
      <c r="K32" s="28">
        <v>1545</v>
      </c>
      <c r="L32" s="34">
        <f t="shared" si="2"/>
        <v>-70</v>
      </c>
      <c r="M32" s="52"/>
      <c r="N32" s="62"/>
      <c r="O32" s="29"/>
      <c r="P32" s="38">
        <v>1590</v>
      </c>
      <c r="Q32" s="38">
        <f t="shared" si="3"/>
        <v>-50</v>
      </c>
      <c r="R32" s="53"/>
      <c r="S32" s="43"/>
      <c r="T32" s="30"/>
      <c r="U32" s="38">
        <v>1470</v>
      </c>
      <c r="V32" s="38">
        <f t="shared" si="4"/>
        <v>-70</v>
      </c>
      <c r="W32" s="54"/>
      <c r="X32" s="43"/>
      <c r="Y32" s="31"/>
      <c r="Z32" s="38">
        <v>620</v>
      </c>
      <c r="AA32" s="38">
        <f t="shared" si="5"/>
        <v>-20</v>
      </c>
      <c r="AB32" s="55"/>
      <c r="AC32" s="43"/>
      <c r="AD32" s="29"/>
      <c r="AE32" s="38">
        <v>580</v>
      </c>
      <c r="AF32" s="38">
        <f t="shared" si="6"/>
        <v>-9</v>
      </c>
      <c r="AG32" s="55"/>
      <c r="AH32" s="43"/>
      <c r="AI32" s="16"/>
      <c r="AJ32" s="47"/>
      <c r="AK32" s="50"/>
    </row>
    <row r="33" spans="2:37" s="17" customFormat="1" x14ac:dyDescent="0.3">
      <c r="B33" s="20"/>
      <c r="C33" s="13">
        <v>41061</v>
      </c>
      <c r="D33" s="14" t="str">
        <f t="shared" si="0"/>
        <v>2012-06</v>
      </c>
      <c r="E33" s="15"/>
      <c r="F33" s="38">
        <v>1425</v>
      </c>
      <c r="G33" s="38">
        <f t="shared" si="1"/>
        <v>-155</v>
      </c>
      <c r="H33" s="57">
        <f>IF(F34="","",(AVERAGE(F33:F35)))</f>
        <v>1381.6666666666667</v>
      </c>
      <c r="I33" s="41">
        <f>IF(F34="","",(AVERAGE(F33:F38)))</f>
        <v>1469.1666666666667</v>
      </c>
      <c r="J33" s="29"/>
      <c r="K33" s="28">
        <v>1380</v>
      </c>
      <c r="L33" s="34">
        <f t="shared" si="2"/>
        <v>-165</v>
      </c>
      <c r="M33" s="66">
        <f>IF(K34="","",(AVERAGE(K33:K35)))</f>
        <v>1350</v>
      </c>
      <c r="N33" s="60">
        <f>IF(K34="","",(AVERAGE(K33:K38)))</f>
        <v>1440.8333333333333</v>
      </c>
      <c r="O33" s="29"/>
      <c r="P33" s="38">
        <v>1425</v>
      </c>
      <c r="Q33" s="38">
        <f t="shared" si="3"/>
        <v>-165</v>
      </c>
      <c r="R33" s="63">
        <f>IF(P34="","",(AVERAGE(P33:P35)))</f>
        <v>1385</v>
      </c>
      <c r="S33" s="41">
        <f>IF(P34="","",(AVERAGE(P33:P38)))</f>
        <v>1453.3333333333333</v>
      </c>
      <c r="T33" s="30"/>
      <c r="U33" s="38">
        <v>1440</v>
      </c>
      <c r="V33" s="38">
        <f t="shared" si="4"/>
        <v>-30</v>
      </c>
      <c r="W33" s="64">
        <f t="shared" ref="W33" si="29">IF(U34="","",(AVERAGE(U33:U35)))</f>
        <v>1423.3333333333333</v>
      </c>
      <c r="X33" s="41">
        <f>IF(U34="","",(AVERAGE(U33:U38)))</f>
        <v>1471.6666666666667</v>
      </c>
      <c r="Y33" s="31"/>
      <c r="Z33" s="38">
        <v>590</v>
      </c>
      <c r="AA33" s="38">
        <f t="shared" si="5"/>
        <v>-30</v>
      </c>
      <c r="AB33" s="44">
        <f t="shared" ref="AB33" si="30">IF(Z34="","",(AVERAGE(Z33:Z35)))</f>
        <v>590</v>
      </c>
      <c r="AC33" s="41">
        <f>IF(Z34="","",(AVERAGE(Z33:Z38)))</f>
        <v>582.5</v>
      </c>
      <c r="AD33" s="29"/>
      <c r="AE33" s="38">
        <v>569</v>
      </c>
      <c r="AF33" s="38">
        <f t="shared" si="6"/>
        <v>-11</v>
      </c>
      <c r="AG33" s="44">
        <f t="shared" ref="AG33" si="31">IF(AE34="","",(AVERAGE(AE33:AE35)))</f>
        <v>559</v>
      </c>
      <c r="AH33" s="41">
        <f>IF(AE34="","",(AVERAGE(AE33:AE38)))</f>
        <v>571.16666666666663</v>
      </c>
      <c r="AI33" s="16"/>
      <c r="AJ33" s="45" t="s">
        <v>47</v>
      </c>
      <c r="AK33" s="48" t="s">
        <v>48</v>
      </c>
    </row>
    <row r="34" spans="2:37" s="17" customFormat="1" x14ac:dyDescent="0.3">
      <c r="B34" s="20"/>
      <c r="C34" s="13">
        <v>41091</v>
      </c>
      <c r="D34" s="14" t="str">
        <f t="shared" si="0"/>
        <v>2012-07</v>
      </c>
      <c r="E34" s="15"/>
      <c r="F34" s="38">
        <v>1285</v>
      </c>
      <c r="G34" s="38">
        <f t="shared" si="1"/>
        <v>-140</v>
      </c>
      <c r="H34" s="57"/>
      <c r="I34" s="42"/>
      <c r="J34" s="29"/>
      <c r="K34" s="28">
        <v>1255</v>
      </c>
      <c r="L34" s="34">
        <f t="shared" si="2"/>
        <v>-125</v>
      </c>
      <c r="M34" s="67"/>
      <c r="N34" s="61"/>
      <c r="O34" s="29"/>
      <c r="P34" s="38">
        <v>1295</v>
      </c>
      <c r="Q34" s="38">
        <f t="shared" si="3"/>
        <v>-130</v>
      </c>
      <c r="R34" s="63"/>
      <c r="S34" s="42"/>
      <c r="T34" s="30"/>
      <c r="U34" s="38">
        <v>1355</v>
      </c>
      <c r="V34" s="38">
        <f t="shared" si="4"/>
        <v>-85</v>
      </c>
      <c r="W34" s="64"/>
      <c r="X34" s="42"/>
      <c r="Y34" s="31"/>
      <c r="Z34" s="38">
        <v>590</v>
      </c>
      <c r="AA34" s="38">
        <f t="shared" si="5"/>
        <v>0</v>
      </c>
      <c r="AB34" s="44"/>
      <c r="AC34" s="42"/>
      <c r="AD34" s="29"/>
      <c r="AE34" s="38">
        <v>554</v>
      </c>
      <c r="AF34" s="38">
        <f t="shared" si="6"/>
        <v>-15</v>
      </c>
      <c r="AG34" s="44"/>
      <c r="AH34" s="42"/>
      <c r="AI34" s="16"/>
      <c r="AJ34" s="46"/>
      <c r="AK34" s="49"/>
    </row>
    <row r="35" spans="2:37" s="17" customFormat="1" x14ac:dyDescent="0.3">
      <c r="B35" s="20"/>
      <c r="C35" s="13">
        <v>41122</v>
      </c>
      <c r="D35" s="14" t="str">
        <f t="shared" si="0"/>
        <v>2012-08</v>
      </c>
      <c r="E35" s="15"/>
      <c r="F35" s="38">
        <v>1435</v>
      </c>
      <c r="G35" s="38">
        <f t="shared" si="1"/>
        <v>150</v>
      </c>
      <c r="H35" s="57"/>
      <c r="I35" s="42"/>
      <c r="J35" s="29"/>
      <c r="K35" s="28">
        <v>1415</v>
      </c>
      <c r="L35" s="34">
        <f t="shared" si="2"/>
        <v>160</v>
      </c>
      <c r="M35" s="58"/>
      <c r="N35" s="61"/>
      <c r="O35" s="29"/>
      <c r="P35" s="38">
        <v>1435</v>
      </c>
      <c r="Q35" s="38">
        <f t="shared" si="3"/>
        <v>140</v>
      </c>
      <c r="R35" s="63"/>
      <c r="S35" s="42"/>
      <c r="T35" s="30"/>
      <c r="U35" s="38">
        <v>1475</v>
      </c>
      <c r="V35" s="38">
        <f t="shared" si="4"/>
        <v>120</v>
      </c>
      <c r="W35" s="64"/>
      <c r="X35" s="42"/>
      <c r="Y35" s="31"/>
      <c r="Z35" s="38">
        <v>590</v>
      </c>
      <c r="AA35" s="38">
        <f t="shared" si="5"/>
        <v>0</v>
      </c>
      <c r="AB35" s="44"/>
      <c r="AC35" s="42"/>
      <c r="AD35" s="29"/>
      <c r="AE35" s="38">
        <v>554</v>
      </c>
      <c r="AF35" s="38">
        <f t="shared" si="6"/>
        <v>0</v>
      </c>
      <c r="AG35" s="44"/>
      <c r="AH35" s="42"/>
      <c r="AI35" s="16"/>
      <c r="AJ35" s="47"/>
      <c r="AK35" s="49"/>
    </row>
    <row r="36" spans="2:37" s="17" customFormat="1" x14ac:dyDescent="0.3">
      <c r="B36" s="20"/>
      <c r="C36" s="13">
        <v>41153</v>
      </c>
      <c r="D36" s="14" t="str">
        <f t="shared" si="0"/>
        <v>2012-09</v>
      </c>
      <c r="E36" s="15"/>
      <c r="F36" s="38">
        <v>1595</v>
      </c>
      <c r="G36" s="38">
        <f t="shared" si="1"/>
        <v>160</v>
      </c>
      <c r="H36" s="51">
        <f>IF(F37="","",(AVERAGE(F36:F38)))</f>
        <v>1556.6666666666667</v>
      </c>
      <c r="I36" s="42"/>
      <c r="J36" s="29"/>
      <c r="K36" s="28">
        <v>1585</v>
      </c>
      <c r="L36" s="34">
        <f t="shared" si="2"/>
        <v>170</v>
      </c>
      <c r="M36" s="68">
        <f>IF(K37="","",(AVERAGE(K36:K38)))</f>
        <v>1531.6666666666667</v>
      </c>
      <c r="N36" s="61"/>
      <c r="O36" s="29"/>
      <c r="P36" s="38">
        <v>1560</v>
      </c>
      <c r="Q36" s="38">
        <f t="shared" si="3"/>
        <v>125</v>
      </c>
      <c r="R36" s="53">
        <f>IF(P37="","",(AVERAGE(P36:P38)))</f>
        <v>1521.6666666666667</v>
      </c>
      <c r="S36" s="42"/>
      <c r="T36" s="30"/>
      <c r="U36" s="38">
        <v>1520</v>
      </c>
      <c r="V36" s="38">
        <f t="shared" si="4"/>
        <v>45</v>
      </c>
      <c r="W36" s="54">
        <f t="shared" ref="W36" si="32">IF(U37="","",(AVERAGE(U36:U38)))</f>
        <v>1520</v>
      </c>
      <c r="X36" s="42"/>
      <c r="Y36" s="31"/>
      <c r="Z36" s="38">
        <v>590</v>
      </c>
      <c r="AA36" s="38">
        <f t="shared" si="5"/>
        <v>0</v>
      </c>
      <c r="AB36" s="55">
        <f t="shared" ref="AB36" si="33">IF(Z37="","",(AVERAGE(Z36:Z38)))</f>
        <v>575</v>
      </c>
      <c r="AC36" s="42"/>
      <c r="AD36" s="29"/>
      <c r="AE36" s="38">
        <v>580</v>
      </c>
      <c r="AF36" s="38">
        <f t="shared" si="6"/>
        <v>26</v>
      </c>
      <c r="AG36" s="55">
        <f t="shared" ref="AG36" si="34">IF(AE37="","",(AVERAGE(AE36:AE38)))</f>
        <v>583.33333333333337</v>
      </c>
      <c r="AH36" s="42"/>
      <c r="AI36" s="16"/>
      <c r="AJ36" s="45" t="s">
        <v>49</v>
      </c>
      <c r="AK36" s="49"/>
    </row>
    <row r="37" spans="2:37" s="17" customFormat="1" x14ac:dyDescent="0.3">
      <c r="B37" s="20"/>
      <c r="C37" s="13">
        <v>41183</v>
      </c>
      <c r="D37" s="14" t="str">
        <f t="shared" si="0"/>
        <v>2012-10</v>
      </c>
      <c r="E37" s="15"/>
      <c r="F37" s="38">
        <v>1555</v>
      </c>
      <c r="G37" s="38">
        <f t="shared" si="1"/>
        <v>-40</v>
      </c>
      <c r="H37" s="51"/>
      <c r="I37" s="42"/>
      <c r="J37" s="29"/>
      <c r="K37" s="28">
        <v>1530</v>
      </c>
      <c r="L37" s="34">
        <f t="shared" si="2"/>
        <v>-55</v>
      </c>
      <c r="M37" s="69"/>
      <c r="N37" s="61"/>
      <c r="O37" s="29"/>
      <c r="P37" s="38">
        <v>1525</v>
      </c>
      <c r="Q37" s="38">
        <f t="shared" si="3"/>
        <v>-35</v>
      </c>
      <c r="R37" s="53"/>
      <c r="S37" s="42"/>
      <c r="T37" s="30"/>
      <c r="U37" s="38">
        <v>1525</v>
      </c>
      <c r="V37" s="38">
        <f t="shared" si="4"/>
        <v>5</v>
      </c>
      <c r="W37" s="54"/>
      <c r="X37" s="42"/>
      <c r="Y37" s="31"/>
      <c r="Z37" s="38">
        <v>575</v>
      </c>
      <c r="AA37" s="38">
        <f t="shared" si="5"/>
        <v>-15</v>
      </c>
      <c r="AB37" s="55"/>
      <c r="AC37" s="42"/>
      <c r="AD37" s="29"/>
      <c r="AE37" s="38">
        <v>583</v>
      </c>
      <c r="AF37" s="38">
        <f t="shared" si="6"/>
        <v>3</v>
      </c>
      <c r="AG37" s="55"/>
      <c r="AH37" s="42"/>
      <c r="AI37" s="16"/>
      <c r="AJ37" s="46"/>
      <c r="AK37" s="49"/>
    </row>
    <row r="38" spans="2:37" s="17" customFormat="1" x14ac:dyDescent="0.3">
      <c r="B38" s="20"/>
      <c r="C38" s="13">
        <v>41214</v>
      </c>
      <c r="D38" s="14" t="str">
        <f t="shared" si="0"/>
        <v>2012-11</v>
      </c>
      <c r="E38" s="15"/>
      <c r="F38" s="38">
        <v>1520</v>
      </c>
      <c r="G38" s="38">
        <f t="shared" si="1"/>
        <v>-35</v>
      </c>
      <c r="H38" s="51"/>
      <c r="I38" s="43"/>
      <c r="J38" s="29"/>
      <c r="K38" s="28">
        <v>1480</v>
      </c>
      <c r="L38" s="34">
        <f t="shared" si="2"/>
        <v>-50</v>
      </c>
      <c r="M38" s="70"/>
      <c r="N38" s="62"/>
      <c r="O38" s="29"/>
      <c r="P38" s="38">
        <v>1480</v>
      </c>
      <c r="Q38" s="38">
        <f t="shared" si="3"/>
        <v>-45</v>
      </c>
      <c r="R38" s="53"/>
      <c r="S38" s="43"/>
      <c r="T38" s="30"/>
      <c r="U38" s="38">
        <v>1515</v>
      </c>
      <c r="V38" s="38">
        <f t="shared" si="4"/>
        <v>-10</v>
      </c>
      <c r="W38" s="54"/>
      <c r="X38" s="43"/>
      <c r="Y38" s="31"/>
      <c r="Z38" s="38">
        <v>560</v>
      </c>
      <c r="AA38" s="38">
        <f t="shared" si="5"/>
        <v>-15</v>
      </c>
      <c r="AB38" s="55"/>
      <c r="AC38" s="43"/>
      <c r="AD38" s="29"/>
      <c r="AE38" s="38">
        <v>587</v>
      </c>
      <c r="AF38" s="38">
        <f t="shared" si="6"/>
        <v>4</v>
      </c>
      <c r="AG38" s="55"/>
      <c r="AH38" s="43"/>
      <c r="AI38" s="16"/>
      <c r="AJ38" s="47"/>
      <c r="AK38" s="50"/>
    </row>
    <row r="39" spans="2:37" s="17" customFormat="1" x14ac:dyDescent="0.3">
      <c r="B39" s="20"/>
      <c r="C39" s="13">
        <v>41244</v>
      </c>
      <c r="D39" s="14" t="str">
        <f t="shared" si="0"/>
        <v>2012-12</v>
      </c>
      <c r="E39" s="15"/>
      <c r="F39" s="38">
        <v>1520</v>
      </c>
      <c r="G39" s="38">
        <f t="shared" si="1"/>
        <v>0</v>
      </c>
      <c r="H39" s="57">
        <f>IF(F40="","",(AVERAGE(F39:F41)))</f>
        <v>1533.3333333333333</v>
      </c>
      <c r="I39" s="41">
        <f>IF(F40="","",(AVERAGE(F39:F44)))</f>
        <v>1511.6666666666667</v>
      </c>
      <c r="J39" s="29"/>
      <c r="K39" s="28">
        <v>1485</v>
      </c>
      <c r="L39" s="34">
        <f t="shared" si="2"/>
        <v>5</v>
      </c>
      <c r="M39" s="58">
        <f>IF(K40="","",(AVERAGE(K39:K41)))</f>
        <v>1511.6666666666667</v>
      </c>
      <c r="N39" s="60">
        <f>IF(K40="","",(AVERAGE(K39:K44)))</f>
        <v>1493.3333333333333</v>
      </c>
      <c r="O39" s="29"/>
      <c r="P39" s="38">
        <v>1465</v>
      </c>
      <c r="Q39" s="38">
        <f t="shared" si="3"/>
        <v>-15</v>
      </c>
      <c r="R39" s="63">
        <f>IF(P40="","",(AVERAGE(P39:P41)))</f>
        <v>1485</v>
      </c>
      <c r="S39" s="41">
        <f>IF(P40="","",(AVERAGE(P39:P44)))</f>
        <v>1475</v>
      </c>
      <c r="T39" s="30"/>
      <c r="U39" s="38">
        <v>1515</v>
      </c>
      <c r="V39" s="38">
        <f t="shared" si="4"/>
        <v>0</v>
      </c>
      <c r="W39" s="64">
        <f t="shared" ref="W39" si="35">IF(U40="","",(AVERAGE(U39:U41)))</f>
        <v>1528.3333333333333</v>
      </c>
      <c r="X39" s="41">
        <f>IF(U40="","",(AVERAGE(U39:U44)))</f>
        <v>1496.6666666666667</v>
      </c>
      <c r="Y39" s="31"/>
      <c r="Z39" s="38">
        <v>570</v>
      </c>
      <c r="AA39" s="38">
        <f t="shared" si="5"/>
        <v>10</v>
      </c>
      <c r="AB39" s="44">
        <f t="shared" ref="AB39" si="36">IF(Z40="","",(AVERAGE(Z39:Z41)))</f>
        <v>583.33333333333337</v>
      </c>
      <c r="AC39" s="41">
        <f>IF(Z40="","",(AVERAGE(Z39:Z44)))</f>
        <v>580</v>
      </c>
      <c r="AD39" s="29"/>
      <c r="AE39" s="38">
        <v>586</v>
      </c>
      <c r="AF39" s="38">
        <f t="shared" si="6"/>
        <v>-1</v>
      </c>
      <c r="AG39" s="44">
        <f t="shared" ref="AG39" si="37">IF(AE40="","",(AVERAGE(AE39:AE41)))</f>
        <v>589.66666666666663</v>
      </c>
      <c r="AH39" s="41">
        <f>IF(AE40="","",(AVERAGE(AE39:AE44)))</f>
        <v>593.5</v>
      </c>
      <c r="AI39" s="16"/>
      <c r="AJ39" s="45" t="s">
        <v>50</v>
      </c>
      <c r="AK39" s="48" t="s">
        <v>51</v>
      </c>
    </row>
    <row r="40" spans="2:37" s="17" customFormat="1" x14ac:dyDescent="0.3">
      <c r="B40" s="20"/>
      <c r="C40" s="13">
        <v>41275</v>
      </c>
      <c r="D40" s="14" t="str">
        <f t="shared" si="0"/>
        <v>2013-01</v>
      </c>
      <c r="E40" s="15"/>
      <c r="F40" s="38">
        <v>1540</v>
      </c>
      <c r="G40" s="38">
        <f t="shared" si="1"/>
        <v>20</v>
      </c>
      <c r="H40" s="57"/>
      <c r="I40" s="42"/>
      <c r="J40" s="29"/>
      <c r="K40" s="28">
        <v>1525</v>
      </c>
      <c r="L40" s="34">
        <f t="shared" si="2"/>
        <v>40</v>
      </c>
      <c r="M40" s="59"/>
      <c r="N40" s="61"/>
      <c r="O40" s="29"/>
      <c r="P40" s="38">
        <v>1495</v>
      </c>
      <c r="Q40" s="38">
        <f t="shared" si="3"/>
        <v>30</v>
      </c>
      <c r="R40" s="63"/>
      <c r="S40" s="42"/>
      <c r="T40" s="30"/>
      <c r="U40" s="38">
        <v>1525</v>
      </c>
      <c r="V40" s="38">
        <f t="shared" si="4"/>
        <v>10</v>
      </c>
      <c r="W40" s="64"/>
      <c r="X40" s="42"/>
      <c r="Y40" s="31"/>
      <c r="Z40" s="38">
        <v>580</v>
      </c>
      <c r="AA40" s="38">
        <f t="shared" si="5"/>
        <v>10</v>
      </c>
      <c r="AB40" s="44"/>
      <c r="AC40" s="42"/>
      <c r="AD40" s="29"/>
      <c r="AE40" s="38">
        <v>586</v>
      </c>
      <c r="AF40" s="38">
        <f t="shared" si="6"/>
        <v>0</v>
      </c>
      <c r="AG40" s="44"/>
      <c r="AH40" s="42"/>
      <c r="AI40" s="16"/>
      <c r="AJ40" s="46"/>
      <c r="AK40" s="49"/>
    </row>
    <row r="41" spans="2:37" s="17" customFormat="1" x14ac:dyDescent="0.3">
      <c r="B41" s="20"/>
      <c r="C41" s="13">
        <v>41306</v>
      </c>
      <c r="D41" s="14" t="str">
        <f t="shared" si="0"/>
        <v>2013-02</v>
      </c>
      <c r="E41" s="15"/>
      <c r="F41" s="38">
        <v>1540</v>
      </c>
      <c r="G41" s="38">
        <f t="shared" si="1"/>
        <v>0</v>
      </c>
      <c r="H41" s="57"/>
      <c r="I41" s="42"/>
      <c r="J41" s="29"/>
      <c r="K41" s="28">
        <v>1525</v>
      </c>
      <c r="L41" s="34">
        <f t="shared" si="2"/>
        <v>0</v>
      </c>
      <c r="M41" s="59"/>
      <c r="N41" s="61"/>
      <c r="O41" s="29"/>
      <c r="P41" s="38">
        <v>1495</v>
      </c>
      <c r="Q41" s="38">
        <f t="shared" si="3"/>
        <v>0</v>
      </c>
      <c r="R41" s="63"/>
      <c r="S41" s="42"/>
      <c r="T41" s="30"/>
      <c r="U41" s="38">
        <v>1545</v>
      </c>
      <c r="V41" s="38">
        <f t="shared" si="4"/>
        <v>20</v>
      </c>
      <c r="W41" s="64"/>
      <c r="X41" s="42"/>
      <c r="Y41" s="31"/>
      <c r="Z41" s="38">
        <v>600</v>
      </c>
      <c r="AA41" s="38">
        <f t="shared" si="5"/>
        <v>20</v>
      </c>
      <c r="AB41" s="44"/>
      <c r="AC41" s="42"/>
      <c r="AD41" s="29"/>
      <c r="AE41" s="38">
        <v>597</v>
      </c>
      <c r="AF41" s="38">
        <f t="shared" si="6"/>
        <v>11</v>
      </c>
      <c r="AG41" s="44"/>
      <c r="AH41" s="42"/>
      <c r="AI41" s="16"/>
      <c r="AJ41" s="47"/>
      <c r="AK41" s="49"/>
    </row>
    <row r="42" spans="2:37" s="17" customFormat="1" x14ac:dyDescent="0.3">
      <c r="B42" s="20"/>
      <c r="C42" s="13">
        <v>41334</v>
      </c>
      <c r="D42" s="14" t="str">
        <f t="shared" si="0"/>
        <v>2013-03</v>
      </c>
      <c r="E42" s="15"/>
      <c r="F42" s="38">
        <v>1560</v>
      </c>
      <c r="G42" s="38">
        <f t="shared" si="1"/>
        <v>20</v>
      </c>
      <c r="H42" s="51">
        <f>IF(F43="","",(AVERAGE(F42:F44)))</f>
        <v>1490</v>
      </c>
      <c r="I42" s="42"/>
      <c r="J42" s="29"/>
      <c r="K42" s="28">
        <v>1540</v>
      </c>
      <c r="L42" s="34">
        <f t="shared" si="2"/>
        <v>15</v>
      </c>
      <c r="M42" s="52">
        <f>IF(K43="","",(AVERAGE(K42:K44)))</f>
        <v>1475</v>
      </c>
      <c r="N42" s="61"/>
      <c r="O42" s="29"/>
      <c r="P42" s="38">
        <v>1525</v>
      </c>
      <c r="Q42" s="38">
        <f t="shared" si="3"/>
        <v>30</v>
      </c>
      <c r="R42" s="53">
        <f>IF(P43="","",(AVERAGE(P42:P44)))</f>
        <v>1465</v>
      </c>
      <c r="S42" s="42"/>
      <c r="T42" s="30"/>
      <c r="U42" s="38">
        <v>1515</v>
      </c>
      <c r="V42" s="38">
        <f t="shared" si="4"/>
        <v>-30</v>
      </c>
      <c r="W42" s="54">
        <f t="shared" ref="W42" si="38">IF(U43="","",(AVERAGE(U42:U44)))</f>
        <v>1465</v>
      </c>
      <c r="X42" s="42"/>
      <c r="Y42" s="31"/>
      <c r="Z42" s="38">
        <v>590</v>
      </c>
      <c r="AA42" s="38">
        <f t="shared" si="5"/>
        <v>-10</v>
      </c>
      <c r="AB42" s="55">
        <f t="shared" ref="AB42" si="39">IF(Z43="","",(AVERAGE(Z42:Z44)))</f>
        <v>576.66666666666663</v>
      </c>
      <c r="AC42" s="42"/>
      <c r="AD42" s="29"/>
      <c r="AE42" s="38">
        <v>597</v>
      </c>
      <c r="AF42" s="38">
        <f t="shared" si="6"/>
        <v>0</v>
      </c>
      <c r="AG42" s="55">
        <f t="shared" ref="AG42" si="40">IF(AE43="","",(AVERAGE(AE42:AE44)))</f>
        <v>597.33333333333337</v>
      </c>
      <c r="AH42" s="42"/>
      <c r="AI42" s="16"/>
      <c r="AJ42" s="45" t="s">
        <v>52</v>
      </c>
      <c r="AK42" s="49"/>
    </row>
    <row r="43" spans="2:37" s="17" customFormat="1" x14ac:dyDescent="0.3">
      <c r="B43" s="20"/>
      <c r="C43" s="13">
        <v>41365</v>
      </c>
      <c r="D43" s="14" t="str">
        <f t="shared" si="0"/>
        <v>2013-04</v>
      </c>
      <c r="E43" s="15"/>
      <c r="F43" s="38">
        <v>1505</v>
      </c>
      <c r="G43" s="38">
        <f t="shared" si="1"/>
        <v>-55</v>
      </c>
      <c r="H43" s="51"/>
      <c r="I43" s="42"/>
      <c r="J43" s="29"/>
      <c r="K43" s="28">
        <v>1480</v>
      </c>
      <c r="L43" s="34">
        <f t="shared" si="2"/>
        <v>-60</v>
      </c>
      <c r="M43" s="52"/>
      <c r="N43" s="61"/>
      <c r="O43" s="29"/>
      <c r="P43" s="38">
        <v>1470</v>
      </c>
      <c r="Q43" s="38">
        <f t="shared" si="3"/>
        <v>-55</v>
      </c>
      <c r="R43" s="53"/>
      <c r="S43" s="42"/>
      <c r="T43" s="30"/>
      <c r="U43" s="38">
        <v>1440</v>
      </c>
      <c r="V43" s="38">
        <f t="shared" si="4"/>
        <v>-75</v>
      </c>
      <c r="W43" s="54"/>
      <c r="X43" s="42"/>
      <c r="Y43" s="31"/>
      <c r="Z43" s="38">
        <v>580</v>
      </c>
      <c r="AA43" s="38">
        <f t="shared" si="5"/>
        <v>-10</v>
      </c>
      <c r="AB43" s="55"/>
      <c r="AC43" s="42"/>
      <c r="AD43" s="29"/>
      <c r="AE43" s="38">
        <v>597</v>
      </c>
      <c r="AF43" s="38">
        <f t="shared" si="6"/>
        <v>0</v>
      </c>
      <c r="AG43" s="55"/>
      <c r="AH43" s="42"/>
      <c r="AI43" s="16"/>
      <c r="AJ43" s="46"/>
      <c r="AK43" s="49"/>
    </row>
    <row r="44" spans="2:37" s="17" customFormat="1" x14ac:dyDescent="0.3">
      <c r="B44" s="20"/>
      <c r="C44" s="13">
        <v>41395</v>
      </c>
      <c r="D44" s="14" t="str">
        <f t="shared" si="0"/>
        <v>2013-05</v>
      </c>
      <c r="E44" s="15"/>
      <c r="F44" s="38">
        <v>1405</v>
      </c>
      <c r="G44" s="38">
        <f t="shared" si="1"/>
        <v>-100</v>
      </c>
      <c r="H44" s="51"/>
      <c r="I44" s="43"/>
      <c r="J44" s="29"/>
      <c r="K44" s="28">
        <v>1405</v>
      </c>
      <c r="L44" s="34">
        <f t="shared" si="2"/>
        <v>-75</v>
      </c>
      <c r="M44" s="52"/>
      <c r="N44" s="62"/>
      <c r="O44" s="29"/>
      <c r="P44" s="38">
        <v>1400</v>
      </c>
      <c r="Q44" s="38">
        <f t="shared" si="3"/>
        <v>-70</v>
      </c>
      <c r="R44" s="53"/>
      <c r="S44" s="43"/>
      <c r="T44" s="30"/>
      <c r="U44" s="38">
        <v>1440</v>
      </c>
      <c r="V44" s="38">
        <f t="shared" si="4"/>
        <v>0</v>
      </c>
      <c r="W44" s="54"/>
      <c r="X44" s="43"/>
      <c r="Y44" s="31"/>
      <c r="Z44" s="38">
        <v>560</v>
      </c>
      <c r="AA44" s="38">
        <f t="shared" si="5"/>
        <v>-20</v>
      </c>
      <c r="AB44" s="55"/>
      <c r="AC44" s="43"/>
      <c r="AD44" s="29"/>
      <c r="AE44" s="38">
        <v>598</v>
      </c>
      <c r="AF44" s="38">
        <f t="shared" si="6"/>
        <v>1</v>
      </c>
      <c r="AG44" s="55"/>
      <c r="AH44" s="43"/>
      <c r="AI44" s="16"/>
      <c r="AJ44" s="47"/>
      <c r="AK44" s="50"/>
    </row>
    <row r="45" spans="2:37" s="17" customFormat="1" x14ac:dyDescent="0.3">
      <c r="B45" s="20"/>
      <c r="C45" s="13">
        <v>41426</v>
      </c>
      <c r="D45" s="14" t="str">
        <f t="shared" si="0"/>
        <v>2013-06</v>
      </c>
      <c r="E45" s="15"/>
      <c r="F45" s="38">
        <v>1425</v>
      </c>
      <c r="G45" s="38">
        <f t="shared" si="1"/>
        <v>20</v>
      </c>
      <c r="H45" s="57">
        <f>IF(F46="","",(AVERAGE(F45:F47)))</f>
        <v>1441.6666666666667</v>
      </c>
      <c r="I45" s="41">
        <f>IF(F46="","",(AVERAGE(F45:F50)))</f>
        <v>1463.3333333333333</v>
      </c>
      <c r="J45" s="29"/>
      <c r="K45" s="28">
        <v>1440</v>
      </c>
      <c r="L45" s="34">
        <f t="shared" si="2"/>
        <v>35</v>
      </c>
      <c r="M45" s="66">
        <f>IF(K46="","",(AVERAGE(K45:K47)))</f>
        <v>1480</v>
      </c>
      <c r="N45" s="60">
        <f>IF(K46="","",(AVERAGE(K45:K50)))</f>
        <v>1508.3333333333333</v>
      </c>
      <c r="O45" s="29"/>
      <c r="P45" s="38">
        <v>1420</v>
      </c>
      <c r="Q45" s="38">
        <f t="shared" si="3"/>
        <v>20</v>
      </c>
      <c r="R45" s="63">
        <f>IF(P46="","",(AVERAGE(P45:P47)))</f>
        <v>1446.6666666666667</v>
      </c>
      <c r="S45" s="41">
        <f>IF(P46="","",(AVERAGE(P45:P50)))</f>
        <v>1476.6666666666667</v>
      </c>
      <c r="T45" s="30"/>
      <c r="U45" s="38">
        <v>1415</v>
      </c>
      <c r="V45" s="38">
        <f t="shared" si="4"/>
        <v>-25</v>
      </c>
      <c r="W45" s="64">
        <f t="shared" ref="W45" si="41">IF(U46="","",(AVERAGE(U45:U47)))</f>
        <v>1400</v>
      </c>
      <c r="X45" s="41">
        <f>IF(U46="","",(AVERAGE(U45:U50)))</f>
        <v>1390</v>
      </c>
      <c r="Y45" s="31"/>
      <c r="Z45" s="38">
        <v>550</v>
      </c>
      <c r="AA45" s="38">
        <f t="shared" si="5"/>
        <v>-10</v>
      </c>
      <c r="AB45" s="44">
        <f t="shared" ref="AB45" si="42">IF(Z46="","",(AVERAGE(Z45:Z47)))</f>
        <v>543.33333333333337</v>
      </c>
      <c r="AC45" s="41">
        <f>IF(Z46="","",(AVERAGE(Z45:Z50)))</f>
        <v>545</v>
      </c>
      <c r="AD45" s="29"/>
      <c r="AE45" s="38">
        <v>594</v>
      </c>
      <c r="AF45" s="38">
        <f t="shared" si="6"/>
        <v>-4</v>
      </c>
      <c r="AG45" s="44">
        <f t="shared" ref="AG45" si="43">IF(AE46="","",(AVERAGE(AE45:AE47)))</f>
        <v>598.66666666666663</v>
      </c>
      <c r="AH45" s="41">
        <f>IF(AE46="","",(AVERAGE(AE45:AE50)))</f>
        <v>608.83333333333337</v>
      </c>
      <c r="AI45" s="16"/>
      <c r="AJ45" s="45" t="s">
        <v>53</v>
      </c>
      <c r="AK45" s="48" t="s">
        <v>54</v>
      </c>
    </row>
    <row r="46" spans="2:37" s="17" customFormat="1" x14ac:dyDescent="0.3">
      <c r="B46" s="20"/>
      <c r="C46" s="13">
        <v>41456</v>
      </c>
      <c r="D46" s="14" t="str">
        <f t="shared" si="0"/>
        <v>2013-07</v>
      </c>
      <c r="E46" s="15"/>
      <c r="F46" s="38">
        <v>1430</v>
      </c>
      <c r="G46" s="38">
        <f t="shared" si="1"/>
        <v>5</v>
      </c>
      <c r="H46" s="57"/>
      <c r="I46" s="42"/>
      <c r="J46" s="29"/>
      <c r="K46" s="28">
        <v>1475</v>
      </c>
      <c r="L46" s="34">
        <f t="shared" si="2"/>
        <v>35</v>
      </c>
      <c r="M46" s="67"/>
      <c r="N46" s="61"/>
      <c r="O46" s="29"/>
      <c r="P46" s="38">
        <v>1435</v>
      </c>
      <c r="Q46" s="38">
        <f t="shared" si="3"/>
        <v>15</v>
      </c>
      <c r="R46" s="63"/>
      <c r="S46" s="42"/>
      <c r="T46" s="30"/>
      <c r="U46" s="38">
        <v>1400</v>
      </c>
      <c r="V46" s="38">
        <f t="shared" si="4"/>
        <v>-15</v>
      </c>
      <c r="W46" s="64"/>
      <c r="X46" s="42"/>
      <c r="Y46" s="31"/>
      <c r="Z46" s="38">
        <v>540</v>
      </c>
      <c r="AA46" s="38">
        <f t="shared" si="5"/>
        <v>-10</v>
      </c>
      <c r="AB46" s="44"/>
      <c r="AC46" s="42"/>
      <c r="AD46" s="29"/>
      <c r="AE46" s="38">
        <v>593</v>
      </c>
      <c r="AF46" s="38">
        <f t="shared" si="6"/>
        <v>-1</v>
      </c>
      <c r="AG46" s="44"/>
      <c r="AH46" s="42"/>
      <c r="AI46" s="16"/>
      <c r="AJ46" s="46"/>
      <c r="AK46" s="49"/>
    </row>
    <row r="47" spans="2:37" s="17" customFormat="1" x14ac:dyDescent="0.3">
      <c r="B47" s="20"/>
      <c r="C47" s="13">
        <v>41487</v>
      </c>
      <c r="D47" s="14" t="str">
        <f t="shared" si="0"/>
        <v>2013-08</v>
      </c>
      <c r="E47" s="15"/>
      <c r="F47" s="38">
        <v>1470</v>
      </c>
      <c r="G47" s="38">
        <f t="shared" si="1"/>
        <v>40</v>
      </c>
      <c r="H47" s="57"/>
      <c r="I47" s="42"/>
      <c r="J47" s="29"/>
      <c r="K47" s="28">
        <v>1525</v>
      </c>
      <c r="L47" s="34">
        <f t="shared" si="2"/>
        <v>50</v>
      </c>
      <c r="M47" s="58"/>
      <c r="N47" s="61"/>
      <c r="O47" s="29"/>
      <c r="P47" s="38">
        <v>1485</v>
      </c>
      <c r="Q47" s="38">
        <f t="shared" si="3"/>
        <v>50</v>
      </c>
      <c r="R47" s="63"/>
      <c r="S47" s="42"/>
      <c r="T47" s="30"/>
      <c r="U47" s="38">
        <v>1385</v>
      </c>
      <c r="V47" s="38">
        <f t="shared" si="4"/>
        <v>-15</v>
      </c>
      <c r="W47" s="64"/>
      <c r="X47" s="42"/>
      <c r="Y47" s="31"/>
      <c r="Z47" s="38">
        <v>540</v>
      </c>
      <c r="AA47" s="38">
        <f t="shared" si="5"/>
        <v>0</v>
      </c>
      <c r="AB47" s="44"/>
      <c r="AC47" s="42"/>
      <c r="AD47" s="29"/>
      <c r="AE47" s="38">
        <v>609</v>
      </c>
      <c r="AF47" s="38">
        <f t="shared" si="6"/>
        <v>16</v>
      </c>
      <c r="AG47" s="44"/>
      <c r="AH47" s="42"/>
      <c r="AI47" s="16"/>
      <c r="AJ47" s="47"/>
      <c r="AK47" s="49"/>
    </row>
    <row r="48" spans="2:37" s="17" customFormat="1" x14ac:dyDescent="0.3">
      <c r="B48" s="20"/>
      <c r="C48" s="13">
        <v>41518</v>
      </c>
      <c r="D48" s="14" t="str">
        <f t="shared" si="0"/>
        <v>2013-09</v>
      </c>
      <c r="E48" s="15"/>
      <c r="F48" s="38">
        <v>1520</v>
      </c>
      <c r="G48" s="38">
        <f t="shared" si="1"/>
        <v>50</v>
      </c>
      <c r="H48" s="51">
        <f>IF(F49="","",(AVERAGE(F48:F50)))</f>
        <v>1485</v>
      </c>
      <c r="I48" s="42"/>
      <c r="J48" s="29"/>
      <c r="K48" s="28">
        <v>1580</v>
      </c>
      <c r="L48" s="34">
        <f t="shared" si="2"/>
        <v>55</v>
      </c>
      <c r="M48" s="68">
        <f>IF(K49="","",(AVERAGE(K48:K50)))</f>
        <v>1536.6666666666667</v>
      </c>
      <c r="N48" s="61"/>
      <c r="O48" s="29"/>
      <c r="P48" s="38">
        <v>1550</v>
      </c>
      <c r="Q48" s="38">
        <f t="shared" si="3"/>
        <v>65</v>
      </c>
      <c r="R48" s="53">
        <f>IF(P49="","",(AVERAGE(P48:P50)))</f>
        <v>1506.6666666666667</v>
      </c>
      <c r="S48" s="42"/>
      <c r="T48" s="30"/>
      <c r="U48" s="38">
        <v>1415</v>
      </c>
      <c r="V48" s="38">
        <f t="shared" si="4"/>
        <v>30</v>
      </c>
      <c r="W48" s="54">
        <f t="shared" ref="W48" si="44">IF(U49="","",(AVERAGE(U48:U50)))</f>
        <v>1380</v>
      </c>
      <c r="X48" s="42"/>
      <c r="Y48" s="31"/>
      <c r="Z48" s="38">
        <v>550</v>
      </c>
      <c r="AA48" s="38">
        <f t="shared" si="5"/>
        <v>10</v>
      </c>
      <c r="AB48" s="55">
        <f t="shared" ref="AB48" si="45">IF(Z49="","",(AVERAGE(Z48:Z50)))</f>
        <v>546.66666666666663</v>
      </c>
      <c r="AC48" s="42"/>
      <c r="AD48" s="29"/>
      <c r="AE48" s="38">
        <v>617</v>
      </c>
      <c r="AF48" s="38">
        <f t="shared" si="6"/>
        <v>8</v>
      </c>
      <c r="AG48" s="55">
        <f t="shared" ref="AG48" si="46">IF(AE49="","",(AVERAGE(AE48:AE50)))</f>
        <v>619</v>
      </c>
      <c r="AH48" s="42"/>
      <c r="AI48" s="16"/>
      <c r="AJ48" s="45" t="s">
        <v>55</v>
      </c>
      <c r="AK48" s="49"/>
    </row>
    <row r="49" spans="2:37" s="17" customFormat="1" x14ac:dyDescent="0.3">
      <c r="B49" s="20"/>
      <c r="C49" s="13">
        <v>41548</v>
      </c>
      <c r="D49" s="14" t="str">
        <f t="shared" si="0"/>
        <v>2013-10</v>
      </c>
      <c r="E49" s="15"/>
      <c r="F49" s="38">
        <v>1485</v>
      </c>
      <c r="G49" s="38">
        <f t="shared" si="1"/>
        <v>-35</v>
      </c>
      <c r="H49" s="51"/>
      <c r="I49" s="42"/>
      <c r="J49" s="29"/>
      <c r="K49" s="28">
        <v>1530</v>
      </c>
      <c r="L49" s="34">
        <f t="shared" si="2"/>
        <v>-50</v>
      </c>
      <c r="M49" s="69"/>
      <c r="N49" s="61"/>
      <c r="O49" s="29"/>
      <c r="P49" s="38">
        <v>1500</v>
      </c>
      <c r="Q49" s="38">
        <f t="shared" si="3"/>
        <v>-50</v>
      </c>
      <c r="R49" s="53"/>
      <c r="S49" s="42"/>
      <c r="T49" s="30"/>
      <c r="U49" s="38">
        <v>1385</v>
      </c>
      <c r="V49" s="38">
        <f t="shared" si="4"/>
        <v>-30</v>
      </c>
      <c r="W49" s="54"/>
      <c r="X49" s="42"/>
      <c r="Y49" s="31"/>
      <c r="Z49" s="38">
        <v>550</v>
      </c>
      <c r="AA49" s="38">
        <f t="shared" si="5"/>
        <v>0</v>
      </c>
      <c r="AB49" s="55"/>
      <c r="AC49" s="42"/>
      <c r="AD49" s="29"/>
      <c r="AE49" s="38">
        <v>617</v>
      </c>
      <c r="AF49" s="38">
        <f t="shared" si="6"/>
        <v>0</v>
      </c>
      <c r="AG49" s="55"/>
      <c r="AH49" s="42"/>
      <c r="AI49" s="16"/>
      <c r="AJ49" s="46"/>
      <c r="AK49" s="49"/>
    </row>
    <row r="50" spans="2:37" s="17" customFormat="1" x14ac:dyDescent="0.3">
      <c r="B50" s="20"/>
      <c r="C50" s="13">
        <v>41579</v>
      </c>
      <c r="D50" s="14" t="str">
        <f t="shared" si="0"/>
        <v>2013-11</v>
      </c>
      <c r="E50" s="15"/>
      <c r="F50" s="38">
        <v>1450</v>
      </c>
      <c r="G50" s="38">
        <f t="shared" si="1"/>
        <v>-35</v>
      </c>
      <c r="H50" s="51"/>
      <c r="I50" s="43"/>
      <c r="J50" s="29"/>
      <c r="K50" s="28">
        <v>1500</v>
      </c>
      <c r="L50" s="34">
        <f t="shared" si="2"/>
        <v>-30</v>
      </c>
      <c r="M50" s="70"/>
      <c r="N50" s="62"/>
      <c r="O50" s="29"/>
      <c r="P50" s="38">
        <v>1470</v>
      </c>
      <c r="Q50" s="38">
        <f t="shared" si="3"/>
        <v>-30</v>
      </c>
      <c r="R50" s="53"/>
      <c r="S50" s="43"/>
      <c r="T50" s="30"/>
      <c r="U50" s="38">
        <v>1340</v>
      </c>
      <c r="V50" s="38">
        <f t="shared" si="4"/>
        <v>-45</v>
      </c>
      <c r="W50" s="54"/>
      <c r="X50" s="43"/>
      <c r="Y50" s="31"/>
      <c r="Z50" s="38">
        <v>540</v>
      </c>
      <c r="AA50" s="38">
        <f t="shared" si="5"/>
        <v>-10</v>
      </c>
      <c r="AB50" s="55"/>
      <c r="AC50" s="43"/>
      <c r="AD50" s="29"/>
      <c r="AE50" s="38">
        <v>623</v>
      </c>
      <c r="AF50" s="38">
        <f t="shared" si="6"/>
        <v>6</v>
      </c>
      <c r="AG50" s="55"/>
      <c r="AH50" s="43"/>
      <c r="AI50" s="16"/>
      <c r="AJ50" s="47"/>
      <c r="AK50" s="50"/>
    </row>
    <row r="51" spans="2:37" s="17" customFormat="1" x14ac:dyDescent="0.3">
      <c r="B51" s="20"/>
      <c r="C51" s="13">
        <v>41609</v>
      </c>
      <c r="D51" s="14" t="str">
        <f t="shared" si="0"/>
        <v>2013-12</v>
      </c>
      <c r="E51" s="15"/>
      <c r="F51" s="38">
        <v>1475</v>
      </c>
      <c r="G51" s="38">
        <f t="shared" si="1"/>
        <v>25</v>
      </c>
      <c r="H51" s="57">
        <f>IF(F52="","",(AVERAGE(F51:F53)))</f>
        <v>1471.6666666666667</v>
      </c>
      <c r="I51" s="41">
        <f>IF(F52="","",(AVERAGE(F51:F56)))</f>
        <v>1445</v>
      </c>
      <c r="J51" s="29"/>
      <c r="K51" s="28">
        <v>1535</v>
      </c>
      <c r="L51" s="34">
        <f t="shared" si="2"/>
        <v>35</v>
      </c>
      <c r="M51" s="58">
        <f>IF(K52="","",(AVERAGE(K51:K53)))</f>
        <v>1535</v>
      </c>
      <c r="N51" s="60">
        <f>IF(K52="","",(AVERAGE(K51:K56)))</f>
        <v>1508.3333333333333</v>
      </c>
      <c r="O51" s="29"/>
      <c r="P51" s="38">
        <v>1500</v>
      </c>
      <c r="Q51" s="38">
        <f t="shared" si="3"/>
        <v>30</v>
      </c>
      <c r="R51" s="63">
        <f>IF(P52="","",(AVERAGE(P51:P53)))</f>
        <v>1520</v>
      </c>
      <c r="S51" s="41">
        <f>IF(P52="","",(AVERAGE(P51:P56)))</f>
        <v>1534.3333333333333</v>
      </c>
      <c r="T51" s="30"/>
      <c r="U51" s="38">
        <v>1350</v>
      </c>
      <c r="V51" s="38">
        <f t="shared" si="4"/>
        <v>10</v>
      </c>
      <c r="W51" s="64">
        <f t="shared" ref="W51" si="47">IF(U52="","",(AVERAGE(U51:U53)))</f>
        <v>1341.6666666666667</v>
      </c>
      <c r="X51" s="41">
        <f>IF(U52="","",(AVERAGE(U51:U56)))</f>
        <v>1290.8333333333333</v>
      </c>
      <c r="Y51" s="31"/>
      <c r="Z51" s="38">
        <v>540</v>
      </c>
      <c r="AA51" s="38">
        <f t="shared" si="5"/>
        <v>0</v>
      </c>
      <c r="AB51" s="44">
        <f t="shared" ref="AB51" si="48">IF(Z52="","",(AVERAGE(Z51:Z53)))</f>
        <v>540</v>
      </c>
      <c r="AC51" s="41">
        <f>IF(Z52="","",(AVERAGE(Z51:Z56)))</f>
        <v>559.5</v>
      </c>
      <c r="AD51" s="29"/>
      <c r="AE51" s="38">
        <v>622</v>
      </c>
      <c r="AF51" s="38">
        <f t="shared" si="6"/>
        <v>-1</v>
      </c>
      <c r="AG51" s="44">
        <f t="shared" ref="AG51" si="49">IF(AE52="","",(AVERAGE(AE51:AE53)))</f>
        <v>619</v>
      </c>
      <c r="AH51" s="41">
        <f>IF(AE52="","",(AVERAGE(AE51:AE56)))</f>
        <v>612.16666666666663</v>
      </c>
      <c r="AI51" s="16"/>
      <c r="AJ51" s="45" t="s">
        <v>56</v>
      </c>
      <c r="AK51" s="48" t="s">
        <v>57</v>
      </c>
    </row>
    <row r="52" spans="2:37" s="17" customFormat="1" x14ac:dyDescent="0.3">
      <c r="B52" s="20"/>
      <c r="C52" s="13">
        <v>41640</v>
      </c>
      <c r="D52" s="14" t="str">
        <f t="shared" si="0"/>
        <v>2014-01</v>
      </c>
      <c r="E52" s="15"/>
      <c r="F52" s="38">
        <v>1490</v>
      </c>
      <c r="G52" s="38">
        <f t="shared" si="1"/>
        <v>15</v>
      </c>
      <c r="H52" s="57"/>
      <c r="I52" s="42"/>
      <c r="J52" s="29"/>
      <c r="K52" s="28">
        <v>1560</v>
      </c>
      <c r="L52" s="34">
        <f t="shared" si="2"/>
        <v>25</v>
      </c>
      <c r="M52" s="59"/>
      <c r="N52" s="61"/>
      <c r="O52" s="29"/>
      <c r="P52" s="38">
        <v>1530</v>
      </c>
      <c r="Q52" s="38">
        <f t="shared" si="3"/>
        <v>30</v>
      </c>
      <c r="R52" s="63"/>
      <c r="S52" s="42"/>
      <c r="T52" s="30"/>
      <c r="U52" s="38">
        <v>1350</v>
      </c>
      <c r="V52" s="38">
        <f t="shared" si="4"/>
        <v>0</v>
      </c>
      <c r="W52" s="64"/>
      <c r="X52" s="42"/>
      <c r="Y52" s="31"/>
      <c r="Z52" s="38">
        <v>540</v>
      </c>
      <c r="AA52" s="38">
        <f t="shared" si="5"/>
        <v>0</v>
      </c>
      <c r="AB52" s="44"/>
      <c r="AC52" s="42"/>
      <c r="AD52" s="29"/>
      <c r="AE52" s="38">
        <v>619</v>
      </c>
      <c r="AF52" s="38">
        <f t="shared" si="6"/>
        <v>-3</v>
      </c>
      <c r="AG52" s="44"/>
      <c r="AH52" s="42"/>
      <c r="AI52" s="16"/>
      <c r="AJ52" s="46"/>
      <c r="AK52" s="49"/>
    </row>
    <row r="53" spans="2:37" s="17" customFormat="1" x14ac:dyDescent="0.3">
      <c r="B53" s="20"/>
      <c r="C53" s="13">
        <v>41671</v>
      </c>
      <c r="D53" s="14" t="str">
        <f t="shared" si="0"/>
        <v>2014-02</v>
      </c>
      <c r="E53" s="15"/>
      <c r="F53" s="38">
        <v>1450</v>
      </c>
      <c r="G53" s="38">
        <f t="shared" si="1"/>
        <v>-40</v>
      </c>
      <c r="H53" s="57"/>
      <c r="I53" s="42"/>
      <c r="J53" s="29"/>
      <c r="K53" s="28">
        <v>1510</v>
      </c>
      <c r="L53" s="34">
        <f t="shared" si="2"/>
        <v>-50</v>
      </c>
      <c r="M53" s="59"/>
      <c r="N53" s="61"/>
      <c r="O53" s="29"/>
      <c r="P53" s="38">
        <v>1530</v>
      </c>
      <c r="Q53" s="38">
        <f t="shared" si="3"/>
        <v>0</v>
      </c>
      <c r="R53" s="63"/>
      <c r="S53" s="42"/>
      <c r="T53" s="30"/>
      <c r="U53" s="38">
        <v>1325</v>
      </c>
      <c r="V53" s="38">
        <f t="shared" si="4"/>
        <v>-25</v>
      </c>
      <c r="W53" s="64"/>
      <c r="X53" s="42"/>
      <c r="Y53" s="31"/>
      <c r="Z53" s="38">
        <v>540</v>
      </c>
      <c r="AA53" s="38">
        <f t="shared" si="5"/>
        <v>0</v>
      </c>
      <c r="AB53" s="44"/>
      <c r="AC53" s="42"/>
      <c r="AD53" s="29"/>
      <c r="AE53" s="38">
        <v>616</v>
      </c>
      <c r="AF53" s="38">
        <f t="shared" si="6"/>
        <v>-3</v>
      </c>
      <c r="AG53" s="44"/>
      <c r="AH53" s="42"/>
      <c r="AI53" s="16"/>
      <c r="AJ53" s="47"/>
      <c r="AK53" s="49"/>
    </row>
    <row r="54" spans="2:37" s="17" customFormat="1" x14ac:dyDescent="0.3">
      <c r="B54" s="20"/>
      <c r="C54" s="13">
        <v>41699</v>
      </c>
      <c r="D54" s="14" t="str">
        <f t="shared" si="0"/>
        <v>2014-03</v>
      </c>
      <c r="E54" s="15"/>
      <c r="F54" s="38">
        <v>1425</v>
      </c>
      <c r="G54" s="38">
        <f t="shared" si="1"/>
        <v>-25</v>
      </c>
      <c r="H54" s="51">
        <f>IF(F55="","",(AVERAGE(F54:F56)))</f>
        <v>1418.3333333333333</v>
      </c>
      <c r="I54" s="42"/>
      <c r="J54" s="29"/>
      <c r="K54" s="28">
        <v>1480</v>
      </c>
      <c r="L54" s="34">
        <f t="shared" si="2"/>
        <v>-30</v>
      </c>
      <c r="M54" s="52">
        <f>IF(K55="","",(AVERAGE(K54:K56)))</f>
        <v>1481.6666666666667</v>
      </c>
      <c r="N54" s="61"/>
      <c r="O54" s="29"/>
      <c r="P54" s="38">
        <v>1530</v>
      </c>
      <c r="Q54" s="38">
        <f t="shared" si="3"/>
        <v>0</v>
      </c>
      <c r="R54" s="53">
        <f>IF(P55="","",(AVERAGE(P54:P56)))</f>
        <v>1548.6666666666667</v>
      </c>
      <c r="S54" s="42"/>
      <c r="T54" s="30"/>
      <c r="U54" s="38">
        <v>1250</v>
      </c>
      <c r="V54" s="38">
        <f t="shared" si="4"/>
        <v>-75</v>
      </c>
      <c r="W54" s="54">
        <f t="shared" ref="W54" si="50">IF(U55="","",(AVERAGE(U54:U56)))</f>
        <v>1240</v>
      </c>
      <c r="X54" s="42"/>
      <c r="Y54" s="31"/>
      <c r="Z54" s="38">
        <v>594</v>
      </c>
      <c r="AA54" s="38">
        <f t="shared" si="5"/>
        <v>54</v>
      </c>
      <c r="AB54" s="55">
        <f t="shared" ref="AB54" si="51">IF(Z55="","",(AVERAGE(Z54:Z56)))</f>
        <v>579</v>
      </c>
      <c r="AC54" s="42"/>
      <c r="AD54" s="29"/>
      <c r="AE54" s="38">
        <v>613</v>
      </c>
      <c r="AF54" s="38">
        <f t="shared" si="6"/>
        <v>-3</v>
      </c>
      <c r="AG54" s="55">
        <f t="shared" ref="AG54" si="52">IF(AE55="","",(AVERAGE(AE54:AE56)))</f>
        <v>605.33333333333337</v>
      </c>
      <c r="AH54" s="42"/>
      <c r="AI54" s="16"/>
      <c r="AJ54" s="45" t="s">
        <v>58</v>
      </c>
      <c r="AK54" s="49"/>
    </row>
    <row r="55" spans="2:37" s="17" customFormat="1" x14ac:dyDescent="0.3">
      <c r="B55" s="20"/>
      <c r="C55" s="13">
        <v>41730</v>
      </c>
      <c r="D55" s="14" t="str">
        <f t="shared" si="0"/>
        <v>2014-04</v>
      </c>
      <c r="E55" s="15"/>
      <c r="F55" s="38">
        <v>1415</v>
      </c>
      <c r="G55" s="38">
        <f t="shared" si="1"/>
        <v>-10</v>
      </c>
      <c r="H55" s="51"/>
      <c r="I55" s="42"/>
      <c r="J55" s="29"/>
      <c r="K55" s="28">
        <v>1480</v>
      </c>
      <c r="L55" s="34">
        <f t="shared" si="2"/>
        <v>0</v>
      </c>
      <c r="M55" s="52"/>
      <c r="N55" s="61"/>
      <c r="O55" s="29"/>
      <c r="P55" s="38">
        <v>1548</v>
      </c>
      <c r="Q55" s="38">
        <f t="shared" si="3"/>
        <v>18</v>
      </c>
      <c r="R55" s="53"/>
      <c r="S55" s="42"/>
      <c r="T55" s="30"/>
      <c r="U55" s="38">
        <v>1230</v>
      </c>
      <c r="V55" s="38">
        <f t="shared" si="4"/>
        <v>-20</v>
      </c>
      <c r="W55" s="54"/>
      <c r="X55" s="42"/>
      <c r="Y55" s="31"/>
      <c r="Z55" s="38">
        <v>573</v>
      </c>
      <c r="AA55" s="38">
        <f t="shared" si="5"/>
        <v>-21</v>
      </c>
      <c r="AB55" s="55"/>
      <c r="AC55" s="42"/>
      <c r="AD55" s="29"/>
      <c r="AE55" s="38">
        <v>604</v>
      </c>
      <c r="AF55" s="38">
        <f t="shared" si="6"/>
        <v>-9</v>
      </c>
      <c r="AG55" s="55"/>
      <c r="AH55" s="42"/>
      <c r="AI55" s="16"/>
      <c r="AJ55" s="46"/>
      <c r="AK55" s="49"/>
    </row>
    <row r="56" spans="2:37" s="17" customFormat="1" x14ac:dyDescent="0.3">
      <c r="B56" s="20"/>
      <c r="C56" s="13">
        <v>41760</v>
      </c>
      <c r="D56" s="14" t="str">
        <f t="shared" si="0"/>
        <v>2014-05</v>
      </c>
      <c r="E56" s="15"/>
      <c r="F56" s="38">
        <v>1415</v>
      </c>
      <c r="G56" s="38">
        <f t="shared" si="1"/>
        <v>0</v>
      </c>
      <c r="H56" s="51"/>
      <c r="I56" s="43"/>
      <c r="J56" s="29"/>
      <c r="K56" s="28">
        <v>1485</v>
      </c>
      <c r="L56" s="34">
        <f t="shared" si="2"/>
        <v>5</v>
      </c>
      <c r="M56" s="52"/>
      <c r="N56" s="62"/>
      <c r="O56" s="29"/>
      <c r="P56" s="38">
        <v>1568</v>
      </c>
      <c r="Q56" s="38">
        <f t="shared" si="3"/>
        <v>20</v>
      </c>
      <c r="R56" s="53"/>
      <c r="S56" s="43"/>
      <c r="T56" s="30"/>
      <c r="U56" s="38">
        <v>1240</v>
      </c>
      <c r="V56" s="38">
        <f t="shared" si="4"/>
        <v>10</v>
      </c>
      <c r="W56" s="54"/>
      <c r="X56" s="43"/>
      <c r="Y56" s="31"/>
      <c r="Z56" s="38">
        <v>570</v>
      </c>
      <c r="AA56" s="38">
        <f t="shared" si="5"/>
        <v>-3</v>
      </c>
      <c r="AB56" s="55"/>
      <c r="AC56" s="43"/>
      <c r="AD56" s="29"/>
      <c r="AE56" s="38">
        <v>599</v>
      </c>
      <c r="AF56" s="38">
        <f t="shared" si="6"/>
        <v>-5</v>
      </c>
      <c r="AG56" s="55"/>
      <c r="AH56" s="43"/>
      <c r="AI56" s="16"/>
      <c r="AJ56" s="47"/>
      <c r="AK56" s="50"/>
    </row>
    <row r="57" spans="2:37" x14ac:dyDescent="0.3">
      <c r="C57" s="13">
        <v>41791</v>
      </c>
      <c r="D57" s="14" t="str">
        <f t="shared" si="0"/>
        <v>2014-06</v>
      </c>
      <c r="E57" s="15"/>
      <c r="F57" s="38">
        <v>1428</v>
      </c>
      <c r="G57" s="38">
        <f t="shared" si="1"/>
        <v>13</v>
      </c>
      <c r="H57" s="57">
        <f>IF(F58="","",(AVERAGE(F57:F59)))</f>
        <v>1449.3333333333333</v>
      </c>
      <c r="I57" s="41">
        <f>IF(F58="","",(AVERAGE(F57:F62)))</f>
        <v>1417.1666666666667</v>
      </c>
      <c r="J57" s="29"/>
      <c r="K57" s="28">
        <v>1502.5</v>
      </c>
      <c r="L57" s="34">
        <f t="shared" si="2"/>
        <v>17.5</v>
      </c>
      <c r="M57" s="66">
        <f>IF(K58="","",(AVERAGE(K57:K59)))</f>
        <v>1531.6666666666667</v>
      </c>
      <c r="N57" s="60">
        <f>IF(K58="","",(AVERAGE(K57:K62)))</f>
        <v>1496.6666666666667</v>
      </c>
      <c r="O57" s="29"/>
      <c r="P57" s="38">
        <v>1580</v>
      </c>
      <c r="Q57" s="38">
        <f t="shared" si="3"/>
        <v>12</v>
      </c>
      <c r="R57" s="63">
        <f>IF(P58="","",(AVERAGE(P57:P59)))</f>
        <v>1583.3333333333333</v>
      </c>
      <c r="S57" s="41">
        <f>IF(P58="","",(AVERAGE(P57:P62)))</f>
        <v>1537.5</v>
      </c>
      <c r="T57" s="30"/>
      <c r="U57" s="38">
        <v>1260</v>
      </c>
      <c r="V57" s="38">
        <f t="shared" si="4"/>
        <v>20</v>
      </c>
      <c r="W57" s="64">
        <f t="shared" ref="W57" si="53">IF(U58="","",(AVERAGE(U57:U59)))</f>
        <v>1275</v>
      </c>
      <c r="X57" s="41">
        <f>IF(U58="","",(AVERAGE(U57:U62)))</f>
        <v>1249.1666666666667</v>
      </c>
      <c r="Y57" s="31"/>
      <c r="Z57" s="38">
        <v>565</v>
      </c>
      <c r="AA57" s="38">
        <f t="shared" si="5"/>
        <v>-5</v>
      </c>
      <c r="AB57" s="44">
        <f t="shared" ref="AB57" si="54">IF(Z58="","",(AVERAGE(Z57:Z59)))</f>
        <v>561.66666666666663</v>
      </c>
      <c r="AC57" s="41">
        <f>IF(Z58="","",(AVERAGE(Z57:Z62)))</f>
        <v>560.83333333333337</v>
      </c>
      <c r="AD57" s="29"/>
      <c r="AE57" s="38">
        <v>594</v>
      </c>
      <c r="AF57" s="38">
        <f t="shared" si="6"/>
        <v>-5</v>
      </c>
      <c r="AG57" s="44">
        <f t="shared" ref="AG57" si="55">IF(AE58="","",(AVERAGE(AE57:AE59)))</f>
        <v>595.33333333333337</v>
      </c>
      <c r="AH57" s="41">
        <f>IF(AE58="","",(AVERAGE(AE57:AE62)))</f>
        <v>600.5</v>
      </c>
      <c r="AI57" s="16"/>
      <c r="AJ57" s="45" t="s">
        <v>59</v>
      </c>
      <c r="AK57" s="48" t="s">
        <v>60</v>
      </c>
    </row>
    <row r="58" spans="2:37" x14ac:dyDescent="0.3">
      <c r="C58" s="13">
        <v>41821</v>
      </c>
      <c r="D58" s="14" t="str">
        <f t="shared" si="0"/>
        <v>2014-07</v>
      </c>
      <c r="E58" s="15"/>
      <c r="F58" s="38">
        <v>1470</v>
      </c>
      <c r="G58" s="38">
        <f t="shared" si="1"/>
        <v>42</v>
      </c>
      <c r="H58" s="57"/>
      <c r="I58" s="42"/>
      <c r="J58" s="29"/>
      <c r="K58" s="28">
        <v>1552.5</v>
      </c>
      <c r="L58" s="34">
        <f t="shared" si="2"/>
        <v>50</v>
      </c>
      <c r="M58" s="67"/>
      <c r="N58" s="61"/>
      <c r="O58" s="29"/>
      <c r="P58" s="38">
        <v>1595</v>
      </c>
      <c r="Q58" s="38">
        <f t="shared" si="3"/>
        <v>15</v>
      </c>
      <c r="R58" s="63"/>
      <c r="S58" s="42"/>
      <c r="T58" s="30"/>
      <c r="U58" s="38">
        <v>1295</v>
      </c>
      <c r="V58" s="38">
        <f t="shared" si="4"/>
        <v>35</v>
      </c>
      <c r="W58" s="64"/>
      <c r="X58" s="42"/>
      <c r="Y58" s="31"/>
      <c r="Z58" s="38">
        <v>560</v>
      </c>
      <c r="AA58" s="38">
        <f t="shared" si="5"/>
        <v>-5</v>
      </c>
      <c r="AB58" s="44"/>
      <c r="AC58" s="42"/>
      <c r="AD58" s="29"/>
      <c r="AE58" s="38">
        <v>592</v>
      </c>
      <c r="AF58" s="38">
        <f t="shared" si="6"/>
        <v>-2</v>
      </c>
      <c r="AG58" s="44"/>
      <c r="AH58" s="42"/>
      <c r="AI58" s="16"/>
      <c r="AJ58" s="46"/>
      <c r="AK58" s="49"/>
    </row>
    <row r="59" spans="2:37" x14ac:dyDescent="0.3">
      <c r="C59" s="13">
        <v>41852</v>
      </c>
      <c r="D59" s="14" t="str">
        <f t="shared" si="0"/>
        <v>2014-08</v>
      </c>
      <c r="E59" s="15"/>
      <c r="F59" s="38">
        <v>1450</v>
      </c>
      <c r="G59" s="38">
        <f t="shared" si="1"/>
        <v>-20</v>
      </c>
      <c r="H59" s="57"/>
      <c r="I59" s="42"/>
      <c r="J59" s="29"/>
      <c r="K59" s="28">
        <v>1540</v>
      </c>
      <c r="L59" s="34">
        <f t="shared" si="2"/>
        <v>-12.5</v>
      </c>
      <c r="M59" s="58"/>
      <c r="N59" s="61"/>
      <c r="O59" s="29"/>
      <c r="P59" s="38">
        <v>1575</v>
      </c>
      <c r="Q59" s="38">
        <f t="shared" si="3"/>
        <v>-20</v>
      </c>
      <c r="R59" s="63"/>
      <c r="S59" s="42"/>
      <c r="T59" s="30"/>
      <c r="U59" s="38">
        <v>1270</v>
      </c>
      <c r="V59" s="38">
        <f t="shared" si="4"/>
        <v>-25</v>
      </c>
      <c r="W59" s="64"/>
      <c r="X59" s="42"/>
      <c r="Y59" s="31"/>
      <c r="Z59" s="38">
        <v>560</v>
      </c>
      <c r="AA59" s="38">
        <f t="shared" si="5"/>
        <v>0</v>
      </c>
      <c r="AB59" s="44"/>
      <c r="AC59" s="42"/>
      <c r="AD59" s="29"/>
      <c r="AE59" s="38">
        <v>600</v>
      </c>
      <c r="AF59" s="38">
        <f t="shared" si="6"/>
        <v>8</v>
      </c>
      <c r="AG59" s="44"/>
      <c r="AH59" s="42"/>
      <c r="AI59" s="16"/>
      <c r="AJ59" s="47"/>
      <c r="AK59" s="49"/>
    </row>
    <row r="60" spans="2:37" x14ac:dyDescent="0.3">
      <c r="C60" s="13">
        <v>41883</v>
      </c>
      <c r="D60" s="14" t="str">
        <f t="shared" si="0"/>
        <v>2014-09</v>
      </c>
      <c r="E60" s="15"/>
      <c r="F60" s="38">
        <v>1395</v>
      </c>
      <c r="G60" s="38">
        <f t="shared" si="1"/>
        <v>-55</v>
      </c>
      <c r="H60" s="51">
        <f>IF(F61="","",(AVERAGE(F60:F62)))</f>
        <v>1385</v>
      </c>
      <c r="I60" s="42"/>
      <c r="J60" s="29"/>
      <c r="K60" s="28">
        <v>1485</v>
      </c>
      <c r="L60" s="34">
        <f t="shared" si="2"/>
        <v>-55</v>
      </c>
      <c r="M60" s="68">
        <f>IF(K61="","",(AVERAGE(K60:K62)))</f>
        <v>1461.6666666666667</v>
      </c>
      <c r="N60" s="61"/>
      <c r="O60" s="29"/>
      <c r="P60" s="38">
        <v>1525</v>
      </c>
      <c r="Q60" s="38">
        <f t="shared" si="3"/>
        <v>-50</v>
      </c>
      <c r="R60" s="53">
        <f>IF(P61="","",(AVERAGE(P60:P62)))</f>
        <v>1491.6666666666667</v>
      </c>
      <c r="S60" s="42"/>
      <c r="T60" s="30"/>
      <c r="U60" s="38">
        <v>1250</v>
      </c>
      <c r="V60" s="38">
        <f t="shared" si="4"/>
        <v>-20</v>
      </c>
      <c r="W60" s="54">
        <f t="shared" ref="W60" si="56">IF(U61="","",(AVERAGE(U60:U62)))</f>
        <v>1223.3333333333333</v>
      </c>
      <c r="X60" s="42"/>
      <c r="Y60" s="31"/>
      <c r="Z60" s="38">
        <v>560</v>
      </c>
      <c r="AA60" s="38">
        <f t="shared" si="5"/>
        <v>0</v>
      </c>
      <c r="AB60" s="55">
        <f t="shared" ref="AB60" si="57">IF(Z61="","",(AVERAGE(Z60:Z62)))</f>
        <v>560</v>
      </c>
      <c r="AC60" s="42"/>
      <c r="AD60" s="29"/>
      <c r="AE60" s="38">
        <v>605</v>
      </c>
      <c r="AF60" s="38">
        <f t="shared" si="6"/>
        <v>5</v>
      </c>
      <c r="AG60" s="55">
        <f t="shared" ref="AG60" si="58">IF(AE61="","",(AVERAGE(AE60:AE62)))</f>
        <v>605.66666666666663</v>
      </c>
      <c r="AH60" s="42"/>
      <c r="AI60" s="16"/>
      <c r="AJ60" s="45" t="s">
        <v>61</v>
      </c>
      <c r="AK60" s="49"/>
    </row>
    <row r="61" spans="2:37" x14ac:dyDescent="0.3">
      <c r="C61" s="13">
        <v>41913</v>
      </c>
      <c r="D61" s="14" t="str">
        <f t="shared" si="0"/>
        <v>2014-10</v>
      </c>
      <c r="E61" s="15"/>
      <c r="F61" s="38">
        <v>1400</v>
      </c>
      <c r="G61" s="38">
        <f t="shared" si="1"/>
        <v>5</v>
      </c>
      <c r="H61" s="51"/>
      <c r="I61" s="42"/>
      <c r="J61" s="29"/>
      <c r="K61" s="28">
        <v>1485</v>
      </c>
      <c r="L61" s="34">
        <f t="shared" si="2"/>
        <v>0</v>
      </c>
      <c r="M61" s="69"/>
      <c r="N61" s="61"/>
      <c r="O61" s="29"/>
      <c r="P61" s="38">
        <v>1515</v>
      </c>
      <c r="Q61" s="38">
        <f t="shared" si="3"/>
        <v>-10</v>
      </c>
      <c r="R61" s="53"/>
      <c r="S61" s="42"/>
      <c r="T61" s="30"/>
      <c r="U61" s="38">
        <v>1230</v>
      </c>
      <c r="V61" s="38">
        <f t="shared" si="4"/>
        <v>-20</v>
      </c>
      <c r="W61" s="54"/>
      <c r="X61" s="42"/>
      <c r="Y61" s="31"/>
      <c r="Z61" s="38">
        <v>561</v>
      </c>
      <c r="AA61" s="38">
        <f t="shared" si="5"/>
        <v>1</v>
      </c>
      <c r="AB61" s="55"/>
      <c r="AC61" s="42"/>
      <c r="AD61" s="29"/>
      <c r="AE61" s="38">
        <v>606</v>
      </c>
      <c r="AF61" s="38">
        <f t="shared" si="6"/>
        <v>1</v>
      </c>
      <c r="AG61" s="55"/>
      <c r="AH61" s="42"/>
      <c r="AI61" s="16"/>
      <c r="AJ61" s="46"/>
      <c r="AK61" s="49"/>
    </row>
    <row r="62" spans="2:37" x14ac:dyDescent="0.3">
      <c r="C62" s="13">
        <v>41944</v>
      </c>
      <c r="D62" s="14" t="str">
        <f t="shared" si="0"/>
        <v>2014-11</v>
      </c>
      <c r="E62" s="15"/>
      <c r="F62" s="38">
        <v>1360</v>
      </c>
      <c r="G62" s="38">
        <f t="shared" si="1"/>
        <v>-40</v>
      </c>
      <c r="H62" s="51"/>
      <c r="I62" s="43"/>
      <c r="J62" s="29"/>
      <c r="K62" s="28">
        <v>1415</v>
      </c>
      <c r="L62" s="34">
        <f t="shared" si="2"/>
        <v>-70</v>
      </c>
      <c r="M62" s="70"/>
      <c r="N62" s="62"/>
      <c r="O62" s="29"/>
      <c r="P62" s="38">
        <v>1435</v>
      </c>
      <c r="Q62" s="38">
        <f t="shared" si="3"/>
        <v>-80</v>
      </c>
      <c r="R62" s="53"/>
      <c r="S62" s="43"/>
      <c r="T62" s="30"/>
      <c r="U62" s="38">
        <v>1190</v>
      </c>
      <c r="V62" s="38">
        <f t="shared" si="4"/>
        <v>-40</v>
      </c>
      <c r="W62" s="54"/>
      <c r="X62" s="43"/>
      <c r="Y62" s="31"/>
      <c r="Z62" s="38">
        <v>559</v>
      </c>
      <c r="AA62" s="38">
        <f t="shared" si="5"/>
        <v>-2</v>
      </c>
      <c r="AB62" s="55"/>
      <c r="AC62" s="43"/>
      <c r="AD62" s="29"/>
      <c r="AE62" s="38">
        <v>606</v>
      </c>
      <c r="AF62" s="38">
        <f t="shared" si="6"/>
        <v>0</v>
      </c>
      <c r="AG62" s="55"/>
      <c r="AH62" s="43"/>
      <c r="AI62" s="16"/>
      <c r="AJ62" s="47"/>
      <c r="AK62" s="50"/>
    </row>
    <row r="63" spans="2:37" x14ac:dyDescent="0.3">
      <c r="C63" s="13">
        <v>41974</v>
      </c>
      <c r="D63" s="14" t="str">
        <f t="shared" si="0"/>
        <v>2014-12</v>
      </c>
      <c r="E63" s="15"/>
      <c r="F63" s="38">
        <v>1335</v>
      </c>
      <c r="G63" s="38">
        <f t="shared" si="1"/>
        <v>-25</v>
      </c>
      <c r="H63" s="57">
        <f>IF(F64="","",(AVERAGE(F63:F65)))</f>
        <v>1240</v>
      </c>
      <c r="I63" s="41">
        <f>IF(F64="","",(AVERAGE(F63:F68)))</f>
        <v>1357.5</v>
      </c>
      <c r="J63" s="29"/>
      <c r="K63" s="28">
        <v>1385</v>
      </c>
      <c r="L63" s="34">
        <f t="shared" si="2"/>
        <v>-30</v>
      </c>
      <c r="M63" s="58">
        <f>IF(K64="","",(AVERAGE(K63:K65)))</f>
        <v>1281.6666666666667</v>
      </c>
      <c r="N63" s="60">
        <f>IF(K64="","",(AVERAGE(K63:K68)))</f>
        <v>1392.5</v>
      </c>
      <c r="O63" s="29"/>
      <c r="P63" s="38">
        <v>1385</v>
      </c>
      <c r="Q63" s="38">
        <f t="shared" si="3"/>
        <v>-50</v>
      </c>
      <c r="R63" s="63">
        <f>IF(P64="","",(AVERAGE(P63:P65)))</f>
        <v>1286.6666666666667</v>
      </c>
      <c r="S63" s="41">
        <f>IF(P64="","",(AVERAGE(P63:P68)))</f>
        <v>1392.5</v>
      </c>
      <c r="T63" s="30"/>
      <c r="U63" s="38">
        <v>1135</v>
      </c>
      <c r="V63" s="38">
        <f t="shared" si="4"/>
        <v>-55</v>
      </c>
      <c r="W63" s="64">
        <f t="shared" ref="W63" si="59">IF(U64="","",(AVERAGE(U63:U65)))</f>
        <v>1113.3333333333333</v>
      </c>
      <c r="X63" s="41">
        <f>IF(U64="","",(AVERAGE(U63:U68)))</f>
        <v>1178.3333333333333</v>
      </c>
      <c r="Y63" s="31"/>
      <c r="Z63" s="38">
        <v>547</v>
      </c>
      <c r="AA63" s="38">
        <f t="shared" si="5"/>
        <v>-12</v>
      </c>
      <c r="AB63" s="44">
        <f t="shared" ref="AB63" si="60">IF(Z64="","",(AVERAGE(Z63:Z65)))</f>
        <v>548.66666666666663</v>
      </c>
      <c r="AC63" s="41">
        <f>IF(Z64="","",(AVERAGE(Z63:Z68)))</f>
        <v>549</v>
      </c>
      <c r="AD63" s="29"/>
      <c r="AE63" s="38">
        <v>606</v>
      </c>
      <c r="AF63" s="38">
        <f t="shared" si="6"/>
        <v>0</v>
      </c>
      <c r="AG63" s="44">
        <f t="shared" ref="AG63" si="61">IF(AE64="","",(AVERAGE(AE63:AE65)))</f>
        <v>606</v>
      </c>
      <c r="AH63" s="41">
        <f>IF(AE64="","",(AVERAGE(AE63:AE68)))</f>
        <v>607</v>
      </c>
      <c r="AI63" s="16"/>
      <c r="AJ63" s="45" t="s">
        <v>62</v>
      </c>
      <c r="AK63" s="48" t="s">
        <v>63</v>
      </c>
    </row>
    <row r="64" spans="2:37" x14ac:dyDescent="0.3">
      <c r="C64" s="13">
        <v>42005</v>
      </c>
      <c r="D64" s="14" t="str">
        <f t="shared" si="0"/>
        <v>2015-01</v>
      </c>
      <c r="E64" s="15"/>
      <c r="F64" s="38">
        <v>1220</v>
      </c>
      <c r="G64" s="38">
        <f t="shared" si="1"/>
        <v>-115</v>
      </c>
      <c r="H64" s="57"/>
      <c r="I64" s="42"/>
      <c r="J64" s="29"/>
      <c r="K64" s="28">
        <v>1260</v>
      </c>
      <c r="L64" s="34">
        <f t="shared" si="2"/>
        <v>-125</v>
      </c>
      <c r="M64" s="59"/>
      <c r="N64" s="61"/>
      <c r="O64" s="29"/>
      <c r="P64" s="38">
        <v>1270</v>
      </c>
      <c r="Q64" s="38">
        <f t="shared" si="3"/>
        <v>-115</v>
      </c>
      <c r="R64" s="63"/>
      <c r="S64" s="42"/>
      <c r="T64" s="30"/>
      <c r="U64" s="38">
        <v>1095</v>
      </c>
      <c r="V64" s="38">
        <f t="shared" si="4"/>
        <v>-40</v>
      </c>
      <c r="W64" s="64"/>
      <c r="X64" s="42"/>
      <c r="Y64" s="31"/>
      <c r="Z64" s="38">
        <v>547</v>
      </c>
      <c r="AA64" s="38">
        <f t="shared" si="5"/>
        <v>0</v>
      </c>
      <c r="AB64" s="44"/>
      <c r="AC64" s="42"/>
      <c r="AD64" s="29"/>
      <c r="AE64" s="38">
        <v>606</v>
      </c>
      <c r="AF64" s="38">
        <f t="shared" si="6"/>
        <v>0</v>
      </c>
      <c r="AG64" s="44"/>
      <c r="AH64" s="42"/>
      <c r="AI64" s="16"/>
      <c r="AJ64" s="46"/>
      <c r="AK64" s="49"/>
    </row>
    <row r="65" spans="3:37" x14ac:dyDescent="0.3">
      <c r="C65" s="13">
        <v>42036</v>
      </c>
      <c r="D65" s="14" t="str">
        <f t="shared" si="0"/>
        <v>2015-02</v>
      </c>
      <c r="E65" s="15"/>
      <c r="F65" s="38">
        <v>1165</v>
      </c>
      <c r="G65" s="38">
        <f t="shared" si="1"/>
        <v>-55</v>
      </c>
      <c r="H65" s="57"/>
      <c r="I65" s="42"/>
      <c r="J65" s="29"/>
      <c r="K65" s="28">
        <v>1200</v>
      </c>
      <c r="L65" s="34">
        <f t="shared" si="2"/>
        <v>-60</v>
      </c>
      <c r="M65" s="59"/>
      <c r="N65" s="61"/>
      <c r="O65" s="29"/>
      <c r="P65" s="38">
        <v>1205</v>
      </c>
      <c r="Q65" s="38">
        <f t="shared" si="3"/>
        <v>-65</v>
      </c>
      <c r="R65" s="63"/>
      <c r="S65" s="42"/>
      <c r="T65" s="30"/>
      <c r="U65" s="38">
        <v>1110</v>
      </c>
      <c r="V65" s="38">
        <f t="shared" si="4"/>
        <v>15</v>
      </c>
      <c r="W65" s="64"/>
      <c r="X65" s="42"/>
      <c r="Y65" s="31"/>
      <c r="Z65" s="38">
        <v>552</v>
      </c>
      <c r="AA65" s="38">
        <f t="shared" si="5"/>
        <v>5</v>
      </c>
      <c r="AB65" s="44"/>
      <c r="AC65" s="42"/>
      <c r="AD65" s="29"/>
      <c r="AE65" s="38">
        <v>606</v>
      </c>
      <c r="AF65" s="38">
        <f t="shared" si="6"/>
        <v>0</v>
      </c>
      <c r="AG65" s="44"/>
      <c r="AH65" s="42"/>
      <c r="AI65" s="16"/>
      <c r="AJ65" s="47"/>
      <c r="AK65" s="49"/>
    </row>
    <row r="66" spans="3:37" x14ac:dyDescent="0.3">
      <c r="C66" s="13">
        <v>42064</v>
      </c>
      <c r="D66" s="14" t="str">
        <f t="shared" si="0"/>
        <v>2015-03</v>
      </c>
      <c r="E66" s="15"/>
      <c r="F66" s="38">
        <v>1300</v>
      </c>
      <c r="G66" s="38">
        <f t="shared" si="1"/>
        <v>135</v>
      </c>
      <c r="H66" s="51">
        <f>IF(F67="","",(AVERAGE(F66:F68)))</f>
        <v>1475</v>
      </c>
      <c r="I66" s="42"/>
      <c r="J66" s="29"/>
      <c r="K66" s="28">
        <v>1325</v>
      </c>
      <c r="L66" s="34">
        <f t="shared" si="2"/>
        <v>125</v>
      </c>
      <c r="M66" s="52">
        <f>IF(K67="","",(AVERAGE(K66:K68)))</f>
        <v>1503.3333333333333</v>
      </c>
      <c r="N66" s="61"/>
      <c r="O66" s="29"/>
      <c r="P66" s="38">
        <v>1340</v>
      </c>
      <c r="Q66" s="38">
        <f t="shared" si="3"/>
        <v>135</v>
      </c>
      <c r="R66" s="53">
        <f>IF(P67="","",(AVERAGE(P66:P68)))</f>
        <v>1498.3333333333333</v>
      </c>
      <c r="S66" s="42"/>
      <c r="T66" s="30"/>
      <c r="U66" s="38">
        <v>1160</v>
      </c>
      <c r="V66" s="38">
        <f t="shared" si="4"/>
        <v>50</v>
      </c>
      <c r="W66" s="54">
        <f t="shared" ref="W66" si="62">IF(U67="","",(AVERAGE(U66:U68)))</f>
        <v>1243.3333333333333</v>
      </c>
      <c r="X66" s="42"/>
      <c r="Y66" s="31"/>
      <c r="Z66" s="38">
        <v>555</v>
      </c>
      <c r="AA66" s="38">
        <f t="shared" si="5"/>
        <v>3</v>
      </c>
      <c r="AB66" s="55">
        <f t="shared" ref="AB66" si="63">IF(Z67="","",(AVERAGE(Z66:Z68)))</f>
        <v>549.33333333333337</v>
      </c>
      <c r="AC66" s="42"/>
      <c r="AD66" s="29"/>
      <c r="AE66" s="38">
        <v>608</v>
      </c>
      <c r="AF66" s="38">
        <f t="shared" si="6"/>
        <v>2</v>
      </c>
      <c r="AG66" s="55">
        <f t="shared" ref="AG66" si="64">IF(AE67="","",(AVERAGE(AE66:AE68)))</f>
        <v>608</v>
      </c>
      <c r="AH66" s="42"/>
      <c r="AI66" s="16"/>
      <c r="AJ66" s="45" t="s">
        <v>64</v>
      </c>
      <c r="AK66" s="49"/>
    </row>
    <row r="67" spans="3:37" x14ac:dyDescent="0.3">
      <c r="C67" s="13">
        <v>42095</v>
      </c>
      <c r="D67" s="14" t="str">
        <f t="shared" ref="D67:D110" si="65">YEAR(C67)&amp;"-"&amp;IF(LEN(MONTH(C67))=2,MONTH(C67),"0"&amp;MONTH(C67))</f>
        <v>2015-04</v>
      </c>
      <c r="E67" s="15"/>
      <c r="F67" s="38">
        <v>1480</v>
      </c>
      <c r="G67" s="38">
        <f t="shared" ref="G67:G130" si="66">IF(F67="","",F67-F66)</f>
        <v>180</v>
      </c>
      <c r="H67" s="51"/>
      <c r="I67" s="42"/>
      <c r="J67" s="29"/>
      <c r="K67" s="28">
        <v>1515</v>
      </c>
      <c r="L67" s="34">
        <f t="shared" si="2"/>
        <v>190</v>
      </c>
      <c r="M67" s="52"/>
      <c r="N67" s="61"/>
      <c r="O67" s="29"/>
      <c r="P67" s="38">
        <v>1505</v>
      </c>
      <c r="Q67" s="38">
        <f t="shared" si="3"/>
        <v>165</v>
      </c>
      <c r="R67" s="53"/>
      <c r="S67" s="42"/>
      <c r="T67" s="30"/>
      <c r="U67" s="38">
        <v>1250</v>
      </c>
      <c r="V67" s="38">
        <f t="shared" si="4"/>
        <v>90</v>
      </c>
      <c r="W67" s="54"/>
      <c r="X67" s="42"/>
      <c r="Y67" s="31"/>
      <c r="Z67" s="38">
        <v>548</v>
      </c>
      <c r="AA67" s="38">
        <f t="shared" si="5"/>
        <v>-7</v>
      </c>
      <c r="AB67" s="55"/>
      <c r="AC67" s="42"/>
      <c r="AD67" s="29"/>
      <c r="AE67" s="38">
        <v>608</v>
      </c>
      <c r="AF67" s="38">
        <f t="shared" si="6"/>
        <v>0</v>
      </c>
      <c r="AG67" s="55"/>
      <c r="AH67" s="42"/>
      <c r="AI67" s="16"/>
      <c r="AJ67" s="46"/>
      <c r="AK67" s="49"/>
    </row>
    <row r="68" spans="3:37" x14ac:dyDescent="0.3">
      <c r="C68" s="13">
        <v>42125</v>
      </c>
      <c r="D68" s="14" t="str">
        <f t="shared" si="65"/>
        <v>2015-05</v>
      </c>
      <c r="E68" s="15"/>
      <c r="F68" s="38">
        <v>1645</v>
      </c>
      <c r="G68" s="38">
        <f t="shared" si="66"/>
        <v>165</v>
      </c>
      <c r="H68" s="51"/>
      <c r="I68" s="43"/>
      <c r="J68" s="29"/>
      <c r="K68" s="28">
        <v>1670</v>
      </c>
      <c r="L68" s="34">
        <f t="shared" ref="L68:L131" si="67">IF(K68="","",K68-K67)</f>
        <v>155</v>
      </c>
      <c r="M68" s="52"/>
      <c r="N68" s="62"/>
      <c r="O68" s="29"/>
      <c r="P68" s="38">
        <v>1650</v>
      </c>
      <c r="Q68" s="38">
        <f t="shared" ref="Q68:Q131" si="68">IF(P68="","",P68-P67)</f>
        <v>145</v>
      </c>
      <c r="R68" s="53"/>
      <c r="S68" s="43"/>
      <c r="T68" s="30"/>
      <c r="U68" s="38">
        <v>1320</v>
      </c>
      <c r="V68" s="38">
        <f t="shared" ref="V68:V131" si="69">IF(U68="","",U68-U67)</f>
        <v>70</v>
      </c>
      <c r="W68" s="54"/>
      <c r="X68" s="43"/>
      <c r="Y68" s="31"/>
      <c r="Z68" s="38">
        <v>545</v>
      </c>
      <c r="AA68" s="38">
        <f t="shared" ref="AA68:AA131" si="70">IF(Z68="","",Z68-Z67)</f>
        <v>-3</v>
      </c>
      <c r="AB68" s="55"/>
      <c r="AC68" s="43"/>
      <c r="AD68" s="29"/>
      <c r="AE68" s="38">
        <v>608</v>
      </c>
      <c r="AF68" s="38">
        <f t="shared" ref="AF68:AF131" si="71">IF(AE68="","",AE68-AE67)</f>
        <v>0</v>
      </c>
      <c r="AG68" s="55"/>
      <c r="AH68" s="43"/>
      <c r="AI68" s="16"/>
      <c r="AJ68" s="47"/>
      <c r="AK68" s="50"/>
    </row>
    <row r="69" spans="3:37" x14ac:dyDescent="0.3">
      <c r="C69" s="13">
        <v>42156</v>
      </c>
      <c r="D69" s="14" t="str">
        <f t="shared" si="65"/>
        <v>2015-06</v>
      </c>
      <c r="E69" s="15"/>
      <c r="F69" s="38">
        <v>1740</v>
      </c>
      <c r="G69" s="38">
        <f t="shared" si="66"/>
        <v>95</v>
      </c>
      <c r="H69" s="57">
        <f>IF(F70="","",(AVERAGE(F69:F71)))</f>
        <v>1716.6666666666667</v>
      </c>
      <c r="I69" s="41">
        <f>IF(F73="","",(AVERAGE(F69:F74)))</f>
        <v>1628.3333333333333</v>
      </c>
      <c r="J69" s="29"/>
      <c r="K69" s="28">
        <v>1765</v>
      </c>
      <c r="L69" s="34">
        <f t="shared" si="67"/>
        <v>95</v>
      </c>
      <c r="M69" s="66">
        <f>IF(K70="","",(AVERAGE(K69:K71)))</f>
        <v>1726.6666666666667</v>
      </c>
      <c r="N69" s="60">
        <f>IF(K73="","",(AVERAGE(K69:K74)))</f>
        <v>1620.8333333333333</v>
      </c>
      <c r="O69" s="29"/>
      <c r="P69" s="38">
        <v>1690</v>
      </c>
      <c r="Q69" s="38">
        <f t="shared" si="68"/>
        <v>40</v>
      </c>
      <c r="R69" s="63">
        <f>IF(P70="","",(AVERAGE(P69:P71)))</f>
        <v>1631.6666666666667</v>
      </c>
      <c r="S69" s="41">
        <f>IF(P73="","",(AVERAGE(P69:P74)))</f>
        <v>1485.8333333333333</v>
      </c>
      <c r="T69" s="30"/>
      <c r="U69" s="38">
        <v>1310</v>
      </c>
      <c r="V69" s="38">
        <f t="shared" si="69"/>
        <v>-10</v>
      </c>
      <c r="W69" s="64">
        <f t="shared" ref="W69" si="72">IF(U70="","",(AVERAGE(U69:U71)))</f>
        <v>1245</v>
      </c>
      <c r="X69" s="41">
        <f>IF(U73="","",(AVERAGE(U69:U74)))</f>
        <v>1184.1666666666667</v>
      </c>
      <c r="Y69" s="31"/>
      <c r="Z69" s="38">
        <v>545</v>
      </c>
      <c r="AA69" s="38">
        <f t="shared" si="70"/>
        <v>0</v>
      </c>
      <c r="AB69" s="44">
        <f t="shared" ref="AB69" si="73">IF(Z70="","",(AVERAGE(Z69:Z71)))</f>
        <v>541.66666666666663</v>
      </c>
      <c r="AC69" s="41">
        <f>IF(Z73="","",(AVERAGE(Z69:Z74)))</f>
        <v>523.66666666666663</v>
      </c>
      <c r="AD69" s="29"/>
      <c r="AE69" s="38">
        <v>609</v>
      </c>
      <c r="AF69" s="38">
        <f t="shared" si="71"/>
        <v>1</v>
      </c>
      <c r="AG69" s="44">
        <f t="shared" ref="AG69" si="74">IF(AE70="","",(AVERAGE(AE69:AE71)))</f>
        <v>622</v>
      </c>
      <c r="AH69" s="41">
        <f>IF(AE73="","",(AVERAGE(AE69:AE74)))</f>
        <v>626.66666666666663</v>
      </c>
      <c r="AI69" s="16"/>
      <c r="AJ69" s="45" t="s">
        <v>65</v>
      </c>
      <c r="AK69" s="48" t="s">
        <v>66</v>
      </c>
    </row>
    <row r="70" spans="3:37" x14ac:dyDescent="0.3">
      <c r="C70" s="13">
        <v>42186</v>
      </c>
      <c r="D70" s="14" t="str">
        <f t="shared" si="65"/>
        <v>2015-07</v>
      </c>
      <c r="E70" s="15"/>
      <c r="F70" s="38">
        <v>1740</v>
      </c>
      <c r="G70" s="38">
        <f t="shared" si="66"/>
        <v>0</v>
      </c>
      <c r="H70" s="57"/>
      <c r="I70" s="42"/>
      <c r="J70" s="29"/>
      <c r="K70" s="28">
        <v>1755</v>
      </c>
      <c r="L70" s="34">
        <f t="shared" si="67"/>
        <v>-10</v>
      </c>
      <c r="M70" s="67"/>
      <c r="N70" s="61"/>
      <c r="O70" s="29"/>
      <c r="P70" s="38">
        <v>1650</v>
      </c>
      <c r="Q70" s="38">
        <f t="shared" si="68"/>
        <v>-40</v>
      </c>
      <c r="R70" s="63"/>
      <c r="S70" s="42"/>
      <c r="T70" s="30"/>
      <c r="U70" s="38">
        <v>1255</v>
      </c>
      <c r="V70" s="38">
        <f t="shared" si="69"/>
        <v>-55</v>
      </c>
      <c r="W70" s="64"/>
      <c r="X70" s="42"/>
      <c r="Y70" s="31"/>
      <c r="Z70" s="38">
        <v>540</v>
      </c>
      <c r="AA70" s="38">
        <f t="shared" si="70"/>
        <v>-5</v>
      </c>
      <c r="AB70" s="44"/>
      <c r="AC70" s="42"/>
      <c r="AD70" s="29"/>
      <c r="AE70" s="38">
        <v>628</v>
      </c>
      <c r="AF70" s="38">
        <f t="shared" si="71"/>
        <v>19</v>
      </c>
      <c r="AG70" s="44"/>
      <c r="AH70" s="42"/>
      <c r="AI70" s="16"/>
      <c r="AJ70" s="46"/>
      <c r="AK70" s="49"/>
    </row>
    <row r="71" spans="3:37" x14ac:dyDescent="0.3">
      <c r="C71" s="13">
        <v>42217</v>
      </c>
      <c r="D71" s="14" t="str">
        <f t="shared" si="65"/>
        <v>2015-08</v>
      </c>
      <c r="E71" s="15"/>
      <c r="F71" s="38">
        <v>1670</v>
      </c>
      <c r="G71" s="38">
        <f t="shared" si="66"/>
        <v>-70</v>
      </c>
      <c r="H71" s="57"/>
      <c r="I71" s="42"/>
      <c r="J71" s="29"/>
      <c r="K71" s="28">
        <v>1660</v>
      </c>
      <c r="L71" s="34">
        <f t="shared" si="67"/>
        <v>-95</v>
      </c>
      <c r="M71" s="58"/>
      <c r="N71" s="61"/>
      <c r="O71" s="29"/>
      <c r="P71" s="38">
        <v>1555</v>
      </c>
      <c r="Q71" s="38">
        <f t="shared" si="68"/>
        <v>-95</v>
      </c>
      <c r="R71" s="63"/>
      <c r="S71" s="42"/>
      <c r="T71" s="30"/>
      <c r="U71" s="38">
        <v>1170</v>
      </c>
      <c r="V71" s="38">
        <f t="shared" si="69"/>
        <v>-85</v>
      </c>
      <c r="W71" s="64"/>
      <c r="X71" s="42"/>
      <c r="Y71" s="31"/>
      <c r="Z71" s="38">
        <v>540</v>
      </c>
      <c r="AA71" s="38">
        <f t="shared" si="70"/>
        <v>0</v>
      </c>
      <c r="AB71" s="44"/>
      <c r="AC71" s="42"/>
      <c r="AD71" s="29"/>
      <c r="AE71" s="38">
        <v>629</v>
      </c>
      <c r="AF71" s="38">
        <f t="shared" si="71"/>
        <v>1</v>
      </c>
      <c r="AG71" s="44"/>
      <c r="AH71" s="42"/>
      <c r="AI71" s="16"/>
      <c r="AJ71" s="47"/>
      <c r="AK71" s="49"/>
    </row>
    <row r="72" spans="3:37" x14ac:dyDescent="0.3">
      <c r="C72" s="13">
        <v>42248</v>
      </c>
      <c r="D72" s="14" t="str">
        <f t="shared" si="65"/>
        <v>2015-09</v>
      </c>
      <c r="E72" s="15"/>
      <c r="F72" s="38">
        <v>1575</v>
      </c>
      <c r="G72" s="38">
        <f t="shared" si="66"/>
        <v>-95</v>
      </c>
      <c r="H72" s="51">
        <f>IF(F73="","",(AVERAGE(F72:F74)))</f>
        <v>1540</v>
      </c>
      <c r="I72" s="42"/>
      <c r="J72" s="29"/>
      <c r="K72" s="28">
        <v>1530</v>
      </c>
      <c r="L72" s="34">
        <f t="shared" si="67"/>
        <v>-130</v>
      </c>
      <c r="M72" s="68">
        <f>IF(K73="","",(AVERAGE(K72:K74)))</f>
        <v>1515</v>
      </c>
      <c r="N72" s="61"/>
      <c r="O72" s="29"/>
      <c r="P72" s="38">
        <v>1420</v>
      </c>
      <c r="Q72" s="38">
        <f t="shared" si="68"/>
        <v>-135</v>
      </c>
      <c r="R72" s="53">
        <f>IF(P73="","",(AVERAGE(P72:P74)))</f>
        <v>1340</v>
      </c>
      <c r="S72" s="42"/>
      <c r="T72" s="30"/>
      <c r="U72" s="38">
        <v>1115</v>
      </c>
      <c r="V72" s="38">
        <f t="shared" si="69"/>
        <v>-55</v>
      </c>
      <c r="W72" s="54">
        <f t="shared" ref="W72" si="75">IF(U73="","",(AVERAGE(U72:U74)))</f>
        <v>1123.3333333333333</v>
      </c>
      <c r="X72" s="42"/>
      <c r="Y72" s="31"/>
      <c r="Z72" s="38">
        <v>525</v>
      </c>
      <c r="AA72" s="38">
        <f t="shared" si="70"/>
        <v>-15</v>
      </c>
      <c r="AB72" s="55">
        <f t="shared" ref="AB72" si="76">IF(Z73="","",(AVERAGE(Z72:Z74)))</f>
        <v>505.66666666666669</v>
      </c>
      <c r="AC72" s="42"/>
      <c r="AD72" s="29"/>
      <c r="AE72" s="38">
        <v>632</v>
      </c>
      <c r="AF72" s="38">
        <f t="shared" si="71"/>
        <v>3</v>
      </c>
      <c r="AG72" s="55">
        <f t="shared" ref="AG72" si="77">IF(AE73="","",(AVERAGE(AE72:AE74)))</f>
        <v>631.33333333333337</v>
      </c>
      <c r="AH72" s="42"/>
      <c r="AI72" s="16"/>
      <c r="AJ72" s="45" t="s">
        <v>67</v>
      </c>
      <c r="AK72" s="49"/>
    </row>
    <row r="73" spans="3:37" x14ac:dyDescent="0.3">
      <c r="C73" s="13">
        <v>42278</v>
      </c>
      <c r="D73" s="14" t="str">
        <f t="shared" si="65"/>
        <v>2015-10</v>
      </c>
      <c r="E73" s="15"/>
      <c r="F73" s="38">
        <v>1515</v>
      </c>
      <c r="G73" s="38">
        <f t="shared" si="66"/>
        <v>-60</v>
      </c>
      <c r="H73" s="51"/>
      <c r="I73" s="42"/>
      <c r="J73" s="29"/>
      <c r="K73" s="28">
        <v>1490</v>
      </c>
      <c r="L73" s="34">
        <f t="shared" si="67"/>
        <v>-40</v>
      </c>
      <c r="M73" s="69"/>
      <c r="N73" s="61"/>
      <c r="O73" s="29"/>
      <c r="P73" s="38">
        <v>1305</v>
      </c>
      <c r="Q73" s="38">
        <f t="shared" si="68"/>
        <v>-115</v>
      </c>
      <c r="R73" s="53"/>
      <c r="S73" s="42"/>
      <c r="T73" s="30"/>
      <c r="U73" s="38">
        <v>1125</v>
      </c>
      <c r="V73" s="38">
        <f t="shared" si="69"/>
        <v>10</v>
      </c>
      <c r="W73" s="54"/>
      <c r="X73" s="42"/>
      <c r="Y73" s="31"/>
      <c r="Z73" s="38">
        <v>507</v>
      </c>
      <c r="AA73" s="38">
        <f t="shared" si="70"/>
        <v>-18</v>
      </c>
      <c r="AB73" s="55"/>
      <c r="AC73" s="42"/>
      <c r="AD73" s="29"/>
      <c r="AE73" s="38">
        <v>631</v>
      </c>
      <c r="AF73" s="38">
        <f t="shared" si="71"/>
        <v>-1</v>
      </c>
      <c r="AG73" s="55"/>
      <c r="AH73" s="42"/>
      <c r="AI73" s="16"/>
      <c r="AJ73" s="46"/>
      <c r="AK73" s="49"/>
    </row>
    <row r="74" spans="3:37" x14ac:dyDescent="0.3">
      <c r="C74" s="13">
        <v>42309</v>
      </c>
      <c r="D74" s="14" t="str">
        <f t="shared" si="65"/>
        <v>2015-11</v>
      </c>
      <c r="E74" s="15"/>
      <c r="F74" s="38">
        <v>1530</v>
      </c>
      <c r="G74" s="38">
        <f t="shared" si="66"/>
        <v>15</v>
      </c>
      <c r="H74" s="51"/>
      <c r="I74" s="43"/>
      <c r="J74" s="29"/>
      <c r="K74" s="28">
        <v>1525</v>
      </c>
      <c r="L74" s="34">
        <f t="shared" si="67"/>
        <v>35</v>
      </c>
      <c r="M74" s="70"/>
      <c r="N74" s="62"/>
      <c r="O74" s="29"/>
      <c r="P74" s="38">
        <v>1295</v>
      </c>
      <c r="Q74" s="38">
        <f t="shared" si="68"/>
        <v>-10</v>
      </c>
      <c r="R74" s="53"/>
      <c r="S74" s="43"/>
      <c r="T74" s="30"/>
      <c r="U74" s="38">
        <v>1130</v>
      </c>
      <c r="V74" s="38">
        <f t="shared" si="69"/>
        <v>5</v>
      </c>
      <c r="W74" s="54"/>
      <c r="X74" s="43"/>
      <c r="Y74" s="31"/>
      <c r="Z74" s="38">
        <v>485</v>
      </c>
      <c r="AA74" s="38">
        <f t="shared" si="70"/>
        <v>-22</v>
      </c>
      <c r="AB74" s="55"/>
      <c r="AC74" s="43"/>
      <c r="AD74" s="29"/>
      <c r="AE74" s="38">
        <v>631</v>
      </c>
      <c r="AF74" s="38">
        <f t="shared" si="71"/>
        <v>0</v>
      </c>
      <c r="AG74" s="55"/>
      <c r="AH74" s="43"/>
      <c r="AI74" s="16"/>
      <c r="AJ74" s="47"/>
      <c r="AK74" s="50"/>
    </row>
    <row r="75" spans="3:37" x14ac:dyDescent="0.3">
      <c r="C75" s="13">
        <v>42339</v>
      </c>
      <c r="D75" s="14" t="str">
        <f t="shared" si="65"/>
        <v>2015-12</v>
      </c>
      <c r="E75" s="15"/>
      <c r="F75" s="38">
        <v>1565</v>
      </c>
      <c r="G75" s="38">
        <f t="shared" si="66"/>
        <v>35</v>
      </c>
      <c r="H75" s="57">
        <f>IF(F76="","",(AVERAGE(F75:F77)))</f>
        <v>1515</v>
      </c>
      <c r="I75" s="41">
        <f>IF(F79="","",(AVERAGE(F75:F80)))</f>
        <v>1504.1666666666667</v>
      </c>
      <c r="J75" s="29"/>
      <c r="K75" s="28">
        <v>1570</v>
      </c>
      <c r="L75" s="34">
        <f t="shared" si="67"/>
        <v>45</v>
      </c>
      <c r="M75" s="58">
        <f>IF(K76="","",(AVERAGE(K75:K77)))</f>
        <v>1510</v>
      </c>
      <c r="N75" s="60">
        <f>IF(K79="","",(AVERAGE(K75:K80)))</f>
        <v>1504.1666666666667</v>
      </c>
      <c r="O75" s="29"/>
      <c r="P75" s="38">
        <v>1325</v>
      </c>
      <c r="Q75" s="38">
        <f t="shared" si="68"/>
        <v>30</v>
      </c>
      <c r="R75" s="63">
        <f>IF(P76="","",(AVERAGE(P75:P77)))</f>
        <v>1275</v>
      </c>
      <c r="S75" s="41">
        <f>IF(P79="","",(AVERAGE(P75:P80)))</f>
        <v>1279.6666666666667</v>
      </c>
      <c r="T75" s="30"/>
      <c r="U75" s="38">
        <v>1125</v>
      </c>
      <c r="V75" s="38">
        <f t="shared" si="69"/>
        <v>-5</v>
      </c>
      <c r="W75" s="64">
        <f t="shared" ref="W75" si="78">IF(U76="","",(AVERAGE(U75:U77)))</f>
        <v>1086.6666666666667</v>
      </c>
      <c r="X75" s="41">
        <f>IF(U79="","",(AVERAGE(U75:U80)))</f>
        <v>1101.3333333333333</v>
      </c>
      <c r="Y75" s="31"/>
      <c r="Z75" s="38">
        <v>472</v>
      </c>
      <c r="AA75" s="38">
        <f t="shared" si="70"/>
        <v>-13</v>
      </c>
      <c r="AB75" s="44">
        <f t="shared" ref="AB75" si="79">IF(Z76="","",(AVERAGE(Z75:Z77)))</f>
        <v>463.33333333333331</v>
      </c>
      <c r="AC75" s="41">
        <f>IF(Z79="","",(AVERAGE(Z75:Z80)))</f>
        <v>483</v>
      </c>
      <c r="AD75" s="29"/>
      <c r="AE75" s="38">
        <v>630</v>
      </c>
      <c r="AF75" s="38">
        <f t="shared" si="71"/>
        <v>-1</v>
      </c>
      <c r="AG75" s="44">
        <f t="shared" ref="AG75" si="80">IF(AE76="","",(AVERAGE(AE75:AE77)))</f>
        <v>626</v>
      </c>
      <c r="AH75" s="41">
        <f>IF(AE79="","",(AVERAGE(AE75:AE80)))</f>
        <v>616.66666666666663</v>
      </c>
      <c r="AI75" s="16"/>
      <c r="AJ75" s="45" t="s">
        <v>68</v>
      </c>
      <c r="AK75" s="48" t="s">
        <v>69</v>
      </c>
    </row>
    <row r="76" spans="3:37" x14ac:dyDescent="0.3">
      <c r="C76" s="13">
        <v>42370</v>
      </c>
      <c r="D76" s="14" t="str">
        <f t="shared" si="65"/>
        <v>2016-01</v>
      </c>
      <c r="E76" s="15"/>
      <c r="F76" s="38">
        <v>1530</v>
      </c>
      <c r="G76" s="38">
        <f t="shared" si="66"/>
        <v>-35</v>
      </c>
      <c r="H76" s="57"/>
      <c r="I76" s="42"/>
      <c r="J76" s="29"/>
      <c r="K76" s="28">
        <v>1520</v>
      </c>
      <c r="L76" s="34">
        <f t="shared" si="67"/>
        <v>-50</v>
      </c>
      <c r="M76" s="59"/>
      <c r="N76" s="61"/>
      <c r="O76" s="29"/>
      <c r="P76" s="38">
        <v>1280</v>
      </c>
      <c r="Q76" s="38">
        <f t="shared" si="68"/>
        <v>-45</v>
      </c>
      <c r="R76" s="63"/>
      <c r="S76" s="42"/>
      <c r="T76" s="30"/>
      <c r="U76" s="38">
        <v>1090</v>
      </c>
      <c r="V76" s="38">
        <f t="shared" si="69"/>
        <v>-35</v>
      </c>
      <c r="W76" s="64"/>
      <c r="X76" s="42"/>
      <c r="Y76" s="31"/>
      <c r="Z76" s="38">
        <v>458</v>
      </c>
      <c r="AA76" s="38">
        <f t="shared" si="70"/>
        <v>-14</v>
      </c>
      <c r="AB76" s="44"/>
      <c r="AC76" s="42"/>
      <c r="AD76" s="29"/>
      <c r="AE76" s="38">
        <v>626</v>
      </c>
      <c r="AF76" s="38">
        <f t="shared" si="71"/>
        <v>-4</v>
      </c>
      <c r="AG76" s="44"/>
      <c r="AH76" s="42"/>
      <c r="AI76" s="16"/>
      <c r="AJ76" s="46"/>
      <c r="AK76" s="49"/>
    </row>
    <row r="77" spans="3:37" x14ac:dyDescent="0.3">
      <c r="C77" s="13">
        <v>42401</v>
      </c>
      <c r="D77" s="14" t="str">
        <f t="shared" si="65"/>
        <v>2016-02</v>
      </c>
      <c r="E77" s="15"/>
      <c r="F77" s="38">
        <v>1450</v>
      </c>
      <c r="G77" s="38">
        <f t="shared" si="66"/>
        <v>-80</v>
      </c>
      <c r="H77" s="57"/>
      <c r="I77" s="42"/>
      <c r="J77" s="29"/>
      <c r="K77" s="28">
        <v>1440</v>
      </c>
      <c r="L77" s="34">
        <f t="shared" si="67"/>
        <v>-80</v>
      </c>
      <c r="M77" s="59"/>
      <c r="N77" s="61"/>
      <c r="O77" s="29"/>
      <c r="P77" s="38">
        <v>1220</v>
      </c>
      <c r="Q77" s="38">
        <f t="shared" si="68"/>
        <v>-60</v>
      </c>
      <c r="R77" s="63"/>
      <c r="S77" s="42"/>
      <c r="T77" s="30"/>
      <c r="U77" s="38">
        <v>1045</v>
      </c>
      <c r="V77" s="38">
        <f t="shared" si="69"/>
        <v>-45</v>
      </c>
      <c r="W77" s="64"/>
      <c r="X77" s="42"/>
      <c r="Y77" s="31"/>
      <c r="Z77" s="38">
        <v>460</v>
      </c>
      <c r="AA77" s="38">
        <f t="shared" si="70"/>
        <v>2</v>
      </c>
      <c r="AB77" s="44"/>
      <c r="AC77" s="42"/>
      <c r="AD77" s="29"/>
      <c r="AE77" s="38">
        <v>622</v>
      </c>
      <c r="AF77" s="38">
        <f t="shared" si="71"/>
        <v>-4</v>
      </c>
      <c r="AG77" s="44"/>
      <c r="AH77" s="42"/>
      <c r="AI77" s="16"/>
      <c r="AJ77" s="47"/>
      <c r="AK77" s="49"/>
    </row>
    <row r="78" spans="3:37" x14ac:dyDescent="0.3">
      <c r="C78" s="13">
        <v>42430</v>
      </c>
      <c r="D78" s="14" t="str">
        <f t="shared" si="65"/>
        <v>2016-03</v>
      </c>
      <c r="E78" s="15"/>
      <c r="F78" s="38">
        <v>1435</v>
      </c>
      <c r="G78" s="38">
        <f t="shared" si="66"/>
        <v>-15</v>
      </c>
      <c r="H78" s="51">
        <f>IF(F79="","",(AVERAGE(F78:F80)))</f>
        <v>1493.3333333333333</v>
      </c>
      <c r="I78" s="42"/>
      <c r="J78" s="29"/>
      <c r="K78" s="28">
        <v>1435</v>
      </c>
      <c r="L78" s="34">
        <f t="shared" si="67"/>
        <v>-5</v>
      </c>
      <c r="M78" s="52">
        <f>IF(K79="","",(AVERAGE(K78:K80)))</f>
        <v>1498.3333333333333</v>
      </c>
      <c r="N78" s="61"/>
      <c r="O78" s="29"/>
      <c r="P78" s="38">
        <v>1225</v>
      </c>
      <c r="Q78" s="38">
        <f t="shared" si="68"/>
        <v>5</v>
      </c>
      <c r="R78" s="53">
        <f>IF(P79="","",(AVERAGE(P78:P80)))</f>
        <v>1284.3333333333333</v>
      </c>
      <c r="S78" s="42"/>
      <c r="T78" s="30"/>
      <c r="U78" s="38">
        <v>1095</v>
      </c>
      <c r="V78" s="38">
        <f t="shared" si="69"/>
        <v>50</v>
      </c>
      <c r="W78" s="54">
        <f t="shared" ref="W78" si="81">IF(U79="","",(AVERAGE(U78:U80)))</f>
        <v>1116</v>
      </c>
      <c r="X78" s="42"/>
      <c r="Y78" s="31"/>
      <c r="Z78" s="38">
        <v>478</v>
      </c>
      <c r="AA78" s="38">
        <f t="shared" si="70"/>
        <v>18</v>
      </c>
      <c r="AB78" s="55">
        <f t="shared" ref="AB78" si="82">IF(Z79="","",(AVERAGE(Z78:Z80)))</f>
        <v>502.66666666666669</v>
      </c>
      <c r="AC78" s="42"/>
      <c r="AD78" s="29"/>
      <c r="AE78" s="38">
        <v>614</v>
      </c>
      <c r="AF78" s="38">
        <f t="shared" si="71"/>
        <v>-8</v>
      </c>
      <c r="AG78" s="55">
        <f t="shared" ref="AG78" si="83">IF(AE79="","",(AVERAGE(AE78:AE80)))</f>
        <v>607.33333333333337</v>
      </c>
      <c r="AH78" s="42"/>
      <c r="AI78" s="16"/>
      <c r="AJ78" s="45" t="s">
        <v>70</v>
      </c>
      <c r="AK78" s="49"/>
    </row>
    <row r="79" spans="3:37" x14ac:dyDescent="0.3">
      <c r="C79" s="13">
        <v>42461</v>
      </c>
      <c r="D79" s="14" t="str">
        <f t="shared" si="65"/>
        <v>2016-04</v>
      </c>
      <c r="E79" s="15"/>
      <c r="F79" s="38">
        <v>1505</v>
      </c>
      <c r="G79" s="38">
        <f t="shared" si="66"/>
        <v>70</v>
      </c>
      <c r="H79" s="51"/>
      <c r="I79" s="42"/>
      <c r="J79" s="29"/>
      <c r="K79" s="28">
        <v>1510</v>
      </c>
      <c r="L79" s="34">
        <f t="shared" si="67"/>
        <v>75</v>
      </c>
      <c r="M79" s="52"/>
      <c r="N79" s="61"/>
      <c r="O79" s="29"/>
      <c r="P79" s="38">
        <v>1305</v>
      </c>
      <c r="Q79" s="38">
        <f t="shared" si="68"/>
        <v>80</v>
      </c>
      <c r="R79" s="53"/>
      <c r="S79" s="42"/>
      <c r="T79" s="30"/>
      <c r="U79" s="38">
        <v>1125</v>
      </c>
      <c r="V79" s="38">
        <f t="shared" si="69"/>
        <v>30</v>
      </c>
      <c r="W79" s="54"/>
      <c r="X79" s="42"/>
      <c r="Y79" s="31"/>
      <c r="Z79" s="38">
        <v>490</v>
      </c>
      <c r="AA79" s="38">
        <f t="shared" si="70"/>
        <v>12</v>
      </c>
      <c r="AB79" s="55"/>
      <c r="AC79" s="42"/>
      <c r="AD79" s="29"/>
      <c r="AE79" s="38">
        <v>608</v>
      </c>
      <c r="AF79" s="38">
        <f t="shared" si="71"/>
        <v>-6</v>
      </c>
      <c r="AG79" s="55"/>
      <c r="AH79" s="42"/>
      <c r="AI79" s="16"/>
      <c r="AJ79" s="46"/>
      <c r="AK79" s="49"/>
    </row>
    <row r="80" spans="3:37" x14ac:dyDescent="0.3">
      <c r="C80" s="13">
        <v>42491</v>
      </c>
      <c r="D80" s="14" t="str">
        <f t="shared" si="65"/>
        <v>2016-05</v>
      </c>
      <c r="E80" s="15"/>
      <c r="F80" s="38">
        <v>1540</v>
      </c>
      <c r="G80" s="38">
        <f t="shared" si="66"/>
        <v>35</v>
      </c>
      <c r="H80" s="51"/>
      <c r="I80" s="43"/>
      <c r="J80" s="29"/>
      <c r="K80" s="28">
        <v>1550</v>
      </c>
      <c r="L80" s="34">
        <f t="shared" si="67"/>
        <v>40</v>
      </c>
      <c r="M80" s="52"/>
      <c r="N80" s="62"/>
      <c r="O80" s="29"/>
      <c r="P80" s="38">
        <v>1323</v>
      </c>
      <c r="Q80" s="38">
        <f t="shared" si="68"/>
        <v>18</v>
      </c>
      <c r="R80" s="53"/>
      <c r="S80" s="43"/>
      <c r="T80" s="30"/>
      <c r="U80" s="38">
        <v>1128</v>
      </c>
      <c r="V80" s="38">
        <f t="shared" si="69"/>
        <v>3</v>
      </c>
      <c r="W80" s="54"/>
      <c r="X80" s="43"/>
      <c r="Y80" s="31"/>
      <c r="Z80" s="38">
        <v>540</v>
      </c>
      <c r="AA80" s="38">
        <f t="shared" si="70"/>
        <v>50</v>
      </c>
      <c r="AB80" s="55"/>
      <c r="AC80" s="43"/>
      <c r="AD80" s="29"/>
      <c r="AE80" s="38">
        <v>600</v>
      </c>
      <c r="AF80" s="38">
        <f t="shared" si="71"/>
        <v>-8</v>
      </c>
      <c r="AG80" s="55"/>
      <c r="AH80" s="43"/>
      <c r="AI80" s="16"/>
      <c r="AJ80" s="47"/>
      <c r="AK80" s="50"/>
    </row>
    <row r="81" spans="3:37" x14ac:dyDescent="0.3">
      <c r="C81" s="13">
        <v>42522</v>
      </c>
      <c r="D81" s="14" t="str">
        <f t="shared" si="65"/>
        <v>2016-06</v>
      </c>
      <c r="E81" s="15"/>
      <c r="F81" s="38">
        <v>1525</v>
      </c>
      <c r="G81" s="38">
        <f t="shared" si="66"/>
        <v>-15</v>
      </c>
      <c r="H81" s="57">
        <f>IF(F82="","",(AVERAGE(F81:F83)))</f>
        <v>1496.6666666666667</v>
      </c>
      <c r="I81" s="41">
        <f>IF(F85="","",(AVERAGE(F81:F86)))</f>
        <v>1476.6666666666667</v>
      </c>
      <c r="J81" s="29"/>
      <c r="K81" s="28">
        <v>1530</v>
      </c>
      <c r="L81" s="34">
        <f t="shared" si="67"/>
        <v>-20</v>
      </c>
      <c r="M81" s="66">
        <f>IF(K82="","",(AVERAGE(K81:K83)))</f>
        <v>1485</v>
      </c>
      <c r="N81" s="60">
        <f>IF(K85="","",(AVERAGE(K81:K86)))</f>
        <v>1467.5</v>
      </c>
      <c r="O81" s="29"/>
      <c r="P81" s="38">
        <v>1318</v>
      </c>
      <c r="Q81" s="38">
        <f t="shared" si="68"/>
        <v>-5</v>
      </c>
      <c r="R81" s="63">
        <f>IF(P82="","",(AVERAGE(P81:P83)))</f>
        <v>1302.6666666666667</v>
      </c>
      <c r="S81" s="41">
        <f>IF(P85="","",(AVERAGE(P81:P86)))</f>
        <v>1315.9166666666667</v>
      </c>
      <c r="T81" s="30"/>
      <c r="U81" s="38">
        <v>1115</v>
      </c>
      <c r="V81" s="38">
        <f t="shared" si="69"/>
        <v>-13</v>
      </c>
      <c r="W81" s="64">
        <f t="shared" ref="W81" si="84">IF(U82="","",(AVERAGE(U81:U83)))</f>
        <v>1099.1666666666667</v>
      </c>
      <c r="X81" s="41">
        <f>IF(U85="","",(AVERAGE(U81:U86)))</f>
        <v>1073.75</v>
      </c>
      <c r="Y81" s="31"/>
      <c r="Z81" s="38">
        <v>540</v>
      </c>
      <c r="AA81" s="38">
        <f t="shared" si="70"/>
        <v>0</v>
      </c>
      <c r="AB81" s="44">
        <f t="shared" ref="AB81" si="85">IF(Z82="","",(AVERAGE(Z81:Z83)))</f>
        <v>536.66666666666663</v>
      </c>
      <c r="AC81" s="41">
        <f>IF(Z85="","",(AVERAGE(Z81:Z86)))</f>
        <v>551.66666666666663</v>
      </c>
      <c r="AD81" s="29"/>
      <c r="AE81" s="38">
        <v>598</v>
      </c>
      <c r="AF81" s="38">
        <f t="shared" si="71"/>
        <v>-2</v>
      </c>
      <c r="AG81" s="44">
        <f t="shared" ref="AG81" si="86">IF(AE82="","",(AVERAGE(AE81:AE83)))</f>
        <v>599.66666666666663</v>
      </c>
      <c r="AH81" s="41">
        <f>IF(AE85="","",(AVERAGE(AE81:AE86)))</f>
        <v>599.16666666666663</v>
      </c>
      <c r="AI81" s="16"/>
      <c r="AJ81" s="45" t="s">
        <v>71</v>
      </c>
      <c r="AK81" s="48" t="s">
        <v>3</v>
      </c>
    </row>
    <row r="82" spans="3:37" x14ac:dyDescent="0.3">
      <c r="C82" s="13">
        <v>42552</v>
      </c>
      <c r="D82" s="14" t="str">
        <f t="shared" si="65"/>
        <v>2016-07</v>
      </c>
      <c r="E82" s="15"/>
      <c r="F82" s="38">
        <v>1500</v>
      </c>
      <c r="G82" s="38">
        <f t="shared" si="66"/>
        <v>-25</v>
      </c>
      <c r="H82" s="57"/>
      <c r="I82" s="42"/>
      <c r="J82" s="29"/>
      <c r="K82" s="28">
        <v>1475</v>
      </c>
      <c r="L82" s="34">
        <f t="shared" si="67"/>
        <v>-55</v>
      </c>
      <c r="M82" s="67"/>
      <c r="N82" s="61"/>
      <c r="O82" s="29"/>
      <c r="P82" s="38">
        <v>1297.5</v>
      </c>
      <c r="Q82" s="38">
        <f t="shared" si="68"/>
        <v>-20.5</v>
      </c>
      <c r="R82" s="63"/>
      <c r="S82" s="42"/>
      <c r="T82" s="30"/>
      <c r="U82" s="38">
        <v>1102.5</v>
      </c>
      <c r="V82" s="38">
        <f t="shared" si="69"/>
        <v>-12.5</v>
      </c>
      <c r="W82" s="64"/>
      <c r="X82" s="42"/>
      <c r="Y82" s="31"/>
      <c r="Z82" s="38">
        <v>535</v>
      </c>
      <c r="AA82" s="38">
        <f t="shared" si="70"/>
        <v>-5</v>
      </c>
      <c r="AB82" s="44"/>
      <c r="AC82" s="42"/>
      <c r="AD82" s="29"/>
      <c r="AE82" s="38">
        <v>600</v>
      </c>
      <c r="AF82" s="38">
        <f t="shared" si="71"/>
        <v>2</v>
      </c>
      <c r="AG82" s="44"/>
      <c r="AH82" s="42"/>
      <c r="AI82" s="16"/>
      <c r="AJ82" s="46"/>
      <c r="AK82" s="49"/>
    </row>
    <row r="83" spans="3:37" x14ac:dyDescent="0.3">
      <c r="C83" s="13">
        <v>42583</v>
      </c>
      <c r="D83" s="14" t="str">
        <f t="shared" si="65"/>
        <v>2016-08</v>
      </c>
      <c r="E83" s="15"/>
      <c r="F83" s="38">
        <v>1465</v>
      </c>
      <c r="G83" s="38">
        <f t="shared" si="66"/>
        <v>-35</v>
      </c>
      <c r="H83" s="57"/>
      <c r="I83" s="42"/>
      <c r="J83" s="29"/>
      <c r="K83" s="28">
        <v>1450</v>
      </c>
      <c r="L83" s="34">
        <f t="shared" si="67"/>
        <v>-25</v>
      </c>
      <c r="M83" s="58"/>
      <c r="N83" s="61"/>
      <c r="O83" s="29"/>
      <c r="P83" s="38">
        <v>1292.5</v>
      </c>
      <c r="Q83" s="38">
        <f t="shared" si="68"/>
        <v>-5</v>
      </c>
      <c r="R83" s="63"/>
      <c r="S83" s="42"/>
      <c r="T83" s="30"/>
      <c r="U83" s="38">
        <v>1080</v>
      </c>
      <c r="V83" s="38">
        <f t="shared" si="69"/>
        <v>-22.5</v>
      </c>
      <c r="W83" s="64"/>
      <c r="X83" s="42"/>
      <c r="Y83" s="31"/>
      <c r="Z83" s="38">
        <v>535</v>
      </c>
      <c r="AA83" s="38">
        <f t="shared" si="70"/>
        <v>0</v>
      </c>
      <c r="AB83" s="44"/>
      <c r="AC83" s="42"/>
      <c r="AD83" s="29"/>
      <c r="AE83" s="38">
        <v>601</v>
      </c>
      <c r="AF83" s="38">
        <f t="shared" si="71"/>
        <v>1</v>
      </c>
      <c r="AG83" s="44"/>
      <c r="AH83" s="42"/>
      <c r="AI83" s="16"/>
      <c r="AJ83" s="47"/>
      <c r="AK83" s="49"/>
    </row>
    <row r="84" spans="3:37" x14ac:dyDescent="0.3">
      <c r="C84" s="13">
        <v>42614</v>
      </c>
      <c r="D84" s="14" t="str">
        <f t="shared" si="65"/>
        <v>2016-09</v>
      </c>
      <c r="E84" s="15"/>
      <c r="F84" s="38">
        <v>1455</v>
      </c>
      <c r="G84" s="38">
        <f t="shared" si="66"/>
        <v>-10</v>
      </c>
      <c r="H84" s="51">
        <f>IF(F85="","",(AVERAGE(F84:F86)))</f>
        <v>1456.6666666666667</v>
      </c>
      <c r="I84" s="42"/>
      <c r="J84" s="29"/>
      <c r="K84" s="28">
        <v>1450</v>
      </c>
      <c r="L84" s="34">
        <f t="shared" si="67"/>
        <v>0</v>
      </c>
      <c r="M84" s="68">
        <f>IF(K85="","",(AVERAGE(K84:K86)))</f>
        <v>1450</v>
      </c>
      <c r="N84" s="61"/>
      <c r="O84" s="29"/>
      <c r="P84" s="38">
        <v>1312.5</v>
      </c>
      <c r="Q84" s="38">
        <f t="shared" si="68"/>
        <v>20</v>
      </c>
      <c r="R84" s="53">
        <f>IF(P85="","",(AVERAGE(P84:P86)))</f>
        <v>1329.1666666666667</v>
      </c>
      <c r="S84" s="42"/>
      <c r="T84" s="30"/>
      <c r="U84" s="38">
        <v>1037.5</v>
      </c>
      <c r="V84" s="38">
        <f t="shared" si="69"/>
        <v>-42.5</v>
      </c>
      <c r="W84" s="54">
        <f t="shared" ref="W84" si="87">IF(U85="","",(AVERAGE(U84:U86)))</f>
        <v>1048.3333333333333</v>
      </c>
      <c r="X84" s="42"/>
      <c r="Y84" s="31"/>
      <c r="Z84" s="38">
        <v>550</v>
      </c>
      <c r="AA84" s="38">
        <f t="shared" si="70"/>
        <v>15</v>
      </c>
      <c r="AB84" s="55">
        <f t="shared" ref="AB84" si="88">IF(Z85="","",(AVERAGE(Z84:Z86)))</f>
        <v>566.66666666666663</v>
      </c>
      <c r="AC84" s="42"/>
      <c r="AD84" s="29"/>
      <c r="AE84" s="38">
        <v>601</v>
      </c>
      <c r="AF84" s="38">
        <f t="shared" si="71"/>
        <v>0</v>
      </c>
      <c r="AG84" s="55">
        <f t="shared" ref="AG84" si="89">IF(AE85="","",(AVERAGE(AE84:AE86)))</f>
        <v>598.66666666666663</v>
      </c>
      <c r="AH84" s="42"/>
      <c r="AI84" s="16"/>
      <c r="AJ84" s="45" t="s">
        <v>2</v>
      </c>
      <c r="AK84" s="49"/>
    </row>
    <row r="85" spans="3:37" x14ac:dyDescent="0.3">
      <c r="C85" s="13">
        <v>42644</v>
      </c>
      <c r="D85" s="14" t="str">
        <f t="shared" si="65"/>
        <v>2016-10</v>
      </c>
      <c r="E85" s="15"/>
      <c r="F85" s="38">
        <v>1455</v>
      </c>
      <c r="G85" s="38">
        <f t="shared" si="66"/>
        <v>0</v>
      </c>
      <c r="H85" s="51"/>
      <c r="I85" s="42"/>
      <c r="J85" s="29"/>
      <c r="K85" s="28">
        <v>1450</v>
      </c>
      <c r="L85" s="34">
        <f t="shared" si="67"/>
        <v>0</v>
      </c>
      <c r="M85" s="69"/>
      <c r="N85" s="61"/>
      <c r="O85" s="29"/>
      <c r="P85" s="38">
        <v>1332.5</v>
      </c>
      <c r="Q85" s="38">
        <f t="shared" si="68"/>
        <v>20</v>
      </c>
      <c r="R85" s="53"/>
      <c r="S85" s="42"/>
      <c r="T85" s="30"/>
      <c r="U85" s="38">
        <v>1045</v>
      </c>
      <c r="V85" s="38">
        <f t="shared" si="69"/>
        <v>7.5</v>
      </c>
      <c r="W85" s="54"/>
      <c r="X85" s="42"/>
      <c r="Y85" s="31"/>
      <c r="Z85" s="38">
        <v>570</v>
      </c>
      <c r="AA85" s="38">
        <f t="shared" si="70"/>
        <v>20</v>
      </c>
      <c r="AB85" s="55"/>
      <c r="AC85" s="42"/>
      <c r="AD85" s="29"/>
      <c r="AE85" s="38">
        <v>600</v>
      </c>
      <c r="AF85" s="38">
        <f t="shared" si="71"/>
        <v>-1</v>
      </c>
      <c r="AG85" s="55"/>
      <c r="AH85" s="42"/>
      <c r="AI85" s="16"/>
      <c r="AJ85" s="46"/>
      <c r="AK85" s="49"/>
    </row>
    <row r="86" spans="3:37" x14ac:dyDescent="0.3">
      <c r="C86" s="13">
        <v>42675</v>
      </c>
      <c r="D86" s="14" t="str">
        <f t="shared" si="65"/>
        <v>2016-11</v>
      </c>
      <c r="E86" s="15"/>
      <c r="F86" s="38">
        <v>1460</v>
      </c>
      <c r="G86" s="38">
        <f t="shared" si="66"/>
        <v>5</v>
      </c>
      <c r="H86" s="51"/>
      <c r="I86" s="43"/>
      <c r="J86" s="29"/>
      <c r="K86" s="28">
        <v>1450</v>
      </c>
      <c r="L86" s="34">
        <f t="shared" si="67"/>
        <v>0</v>
      </c>
      <c r="M86" s="70"/>
      <c r="N86" s="62"/>
      <c r="O86" s="29"/>
      <c r="P86" s="38">
        <v>1342.5</v>
      </c>
      <c r="Q86" s="38">
        <f t="shared" si="68"/>
        <v>10</v>
      </c>
      <c r="R86" s="53"/>
      <c r="S86" s="43"/>
      <c r="T86" s="30"/>
      <c r="U86" s="38">
        <v>1062.5</v>
      </c>
      <c r="V86" s="38">
        <f t="shared" si="69"/>
        <v>17.5</v>
      </c>
      <c r="W86" s="54"/>
      <c r="X86" s="43"/>
      <c r="Y86" s="31"/>
      <c r="Z86" s="38">
        <v>580</v>
      </c>
      <c r="AA86" s="38">
        <f t="shared" si="70"/>
        <v>10</v>
      </c>
      <c r="AB86" s="55"/>
      <c r="AC86" s="43"/>
      <c r="AD86" s="29"/>
      <c r="AE86" s="38">
        <v>595</v>
      </c>
      <c r="AF86" s="38">
        <f t="shared" si="71"/>
        <v>-5</v>
      </c>
      <c r="AG86" s="55"/>
      <c r="AH86" s="43"/>
      <c r="AI86" s="16"/>
      <c r="AJ86" s="47"/>
      <c r="AK86" s="50"/>
    </row>
    <row r="87" spans="3:37" x14ac:dyDescent="0.3">
      <c r="C87" s="13">
        <v>42705</v>
      </c>
      <c r="D87" s="14" t="str">
        <f t="shared" si="65"/>
        <v>2016-12</v>
      </c>
      <c r="E87" s="15"/>
      <c r="F87" s="38">
        <v>1435</v>
      </c>
      <c r="G87" s="38">
        <f t="shared" si="66"/>
        <v>-25</v>
      </c>
      <c r="H87" s="57">
        <f>IF(F88="","",(AVERAGE(F87:F89)))</f>
        <v>1477.5</v>
      </c>
      <c r="I87" s="41">
        <f>IF(F91="","",(AVERAGE(F87:F92)))</f>
        <v>1504.1666666666667</v>
      </c>
      <c r="J87" s="29"/>
      <c r="K87" s="28">
        <v>1420</v>
      </c>
      <c r="L87" s="34">
        <f t="shared" si="67"/>
        <v>-30</v>
      </c>
      <c r="M87" s="58">
        <f>IF(K88="","",(AVERAGE(K87:K89)))</f>
        <v>1465</v>
      </c>
      <c r="N87" s="60">
        <f>IF(K91="","",(AVERAGE(K87:K92)))</f>
        <v>1497.5</v>
      </c>
      <c r="O87" s="29"/>
      <c r="P87" s="38">
        <v>1307.5</v>
      </c>
      <c r="Q87" s="38">
        <f t="shared" si="68"/>
        <v>-35</v>
      </c>
      <c r="R87" s="83">
        <f>IF(P88="","",(AVERAGE(P87:P89)))</f>
        <v>1354.1666666666667</v>
      </c>
      <c r="S87" s="41">
        <f>IF(P91="","",(AVERAGE(P87:P92)))</f>
        <v>1408.3333333333333</v>
      </c>
      <c r="T87" s="30"/>
      <c r="U87" s="38">
        <v>1090</v>
      </c>
      <c r="V87" s="38">
        <f t="shared" si="69"/>
        <v>27.5</v>
      </c>
      <c r="W87" s="64">
        <f t="shared" ref="W87" si="90">IF(U88="","",(AVERAGE(U87:U89)))</f>
        <v>1173.3333333333333</v>
      </c>
      <c r="X87" s="41">
        <f>IF(U91="","",(AVERAGE(U87:U92)))</f>
        <v>1195.4166666666667</v>
      </c>
      <c r="Y87" s="31"/>
      <c r="Z87" s="38">
        <v>660</v>
      </c>
      <c r="AA87" s="38">
        <f t="shared" si="70"/>
        <v>80</v>
      </c>
      <c r="AB87" s="44">
        <f t="shared" ref="AB87" si="91">IF(Z88="","",(AVERAGE(Z87:Z89)))</f>
        <v>673.33333333333337</v>
      </c>
      <c r="AC87" s="41">
        <f>IF(Z91="","",(AVERAGE(Z87:Z92)))</f>
        <v>673.33333333333337</v>
      </c>
      <c r="AD87" s="29"/>
      <c r="AE87" s="38">
        <v>590</v>
      </c>
      <c r="AF87" s="38">
        <f t="shared" si="71"/>
        <v>-5</v>
      </c>
      <c r="AG87" s="44">
        <f t="shared" ref="AG87" si="92">IF(AE88="","",(AVERAGE(AE87:AE89)))</f>
        <v>595.66666666666663</v>
      </c>
      <c r="AH87" s="41">
        <f>IF(AE91="","",(AVERAGE(AE87:AE92)))</f>
        <v>616</v>
      </c>
      <c r="AI87" s="16"/>
      <c r="AJ87" s="45" t="s">
        <v>5</v>
      </c>
      <c r="AK87" s="48" t="s">
        <v>72</v>
      </c>
    </row>
    <row r="88" spans="3:37" x14ac:dyDescent="0.3">
      <c r="C88" s="13">
        <v>42736</v>
      </c>
      <c r="D88" s="14" t="str">
        <f t="shared" si="65"/>
        <v>2017-01</v>
      </c>
      <c r="E88" s="15"/>
      <c r="F88" s="38">
        <v>1480</v>
      </c>
      <c r="G88" s="38">
        <f t="shared" si="66"/>
        <v>45</v>
      </c>
      <c r="H88" s="57"/>
      <c r="I88" s="42"/>
      <c r="J88" s="29"/>
      <c r="K88" s="28">
        <v>1465</v>
      </c>
      <c r="L88" s="34">
        <f t="shared" si="67"/>
        <v>45</v>
      </c>
      <c r="M88" s="59"/>
      <c r="N88" s="61"/>
      <c r="O88" s="29"/>
      <c r="P88" s="38">
        <v>1352.5</v>
      </c>
      <c r="Q88" s="38">
        <f t="shared" si="68"/>
        <v>45</v>
      </c>
      <c r="R88" s="84"/>
      <c r="S88" s="42"/>
      <c r="T88" s="30"/>
      <c r="U88" s="38">
        <v>1180</v>
      </c>
      <c r="V88" s="38">
        <f t="shared" si="69"/>
        <v>90</v>
      </c>
      <c r="W88" s="64"/>
      <c r="X88" s="42"/>
      <c r="Y88" s="31"/>
      <c r="Z88" s="38">
        <v>680</v>
      </c>
      <c r="AA88" s="38">
        <f t="shared" si="70"/>
        <v>20</v>
      </c>
      <c r="AB88" s="44"/>
      <c r="AC88" s="42"/>
      <c r="AD88" s="29"/>
      <c r="AE88" s="38">
        <v>590</v>
      </c>
      <c r="AF88" s="38">
        <f t="shared" si="71"/>
        <v>0</v>
      </c>
      <c r="AG88" s="44"/>
      <c r="AH88" s="42"/>
      <c r="AI88" s="16"/>
      <c r="AJ88" s="46"/>
      <c r="AK88" s="49"/>
    </row>
    <row r="89" spans="3:37" x14ac:dyDescent="0.3">
      <c r="C89" s="13">
        <v>42767</v>
      </c>
      <c r="D89" s="14" t="str">
        <f t="shared" si="65"/>
        <v>2017-02</v>
      </c>
      <c r="E89" s="15"/>
      <c r="F89" s="38">
        <v>1517.5</v>
      </c>
      <c r="G89" s="38">
        <f t="shared" si="66"/>
        <v>37.5</v>
      </c>
      <c r="H89" s="57"/>
      <c r="I89" s="42"/>
      <c r="J89" s="29"/>
      <c r="K89" s="28">
        <v>1510</v>
      </c>
      <c r="L89" s="34">
        <f t="shared" si="67"/>
        <v>45</v>
      </c>
      <c r="M89" s="59"/>
      <c r="N89" s="61"/>
      <c r="O89" s="29"/>
      <c r="P89" s="38">
        <v>1402.5</v>
      </c>
      <c r="Q89" s="38">
        <f t="shared" si="68"/>
        <v>50</v>
      </c>
      <c r="R89" s="77"/>
      <c r="S89" s="42"/>
      <c r="T89" s="30"/>
      <c r="U89" s="38">
        <v>1250</v>
      </c>
      <c r="V89" s="38">
        <f t="shared" si="69"/>
        <v>70</v>
      </c>
      <c r="W89" s="64"/>
      <c r="X89" s="42"/>
      <c r="Y89" s="31"/>
      <c r="Z89" s="38">
        <v>680</v>
      </c>
      <c r="AA89" s="38">
        <f t="shared" si="70"/>
        <v>0</v>
      </c>
      <c r="AB89" s="44"/>
      <c r="AC89" s="42"/>
      <c r="AD89" s="29"/>
      <c r="AE89" s="38">
        <v>607</v>
      </c>
      <c r="AF89" s="38">
        <f t="shared" si="71"/>
        <v>17</v>
      </c>
      <c r="AG89" s="44"/>
      <c r="AH89" s="42"/>
      <c r="AI89" s="16"/>
      <c r="AJ89" s="47"/>
      <c r="AK89" s="49"/>
    </row>
    <row r="90" spans="3:37" x14ac:dyDescent="0.3">
      <c r="C90" s="13">
        <v>42795</v>
      </c>
      <c r="D90" s="14" t="str">
        <f t="shared" si="65"/>
        <v>2017-03</v>
      </c>
      <c r="E90" s="15"/>
      <c r="F90" s="38">
        <v>1542.5</v>
      </c>
      <c r="G90" s="38">
        <f t="shared" si="66"/>
        <v>25</v>
      </c>
      <c r="H90" s="51">
        <f>IF(F91="","",(AVERAGE(F90:F92)))</f>
        <v>1530.8333333333333</v>
      </c>
      <c r="I90" s="42"/>
      <c r="J90" s="29"/>
      <c r="K90" s="28">
        <v>1550</v>
      </c>
      <c r="L90" s="34">
        <f t="shared" si="67"/>
        <v>40</v>
      </c>
      <c r="M90" s="52">
        <f>IF(K91="","",(AVERAGE(K90:K92)))</f>
        <v>1530</v>
      </c>
      <c r="N90" s="61"/>
      <c r="O90" s="29"/>
      <c r="P90" s="38">
        <v>1457.5</v>
      </c>
      <c r="Q90" s="38">
        <f t="shared" si="68"/>
        <v>55</v>
      </c>
      <c r="R90" s="80">
        <f>IF(P91="","",(AVERAGE(P90:P92)))</f>
        <v>1462.5</v>
      </c>
      <c r="S90" s="42"/>
      <c r="T90" s="30"/>
      <c r="U90" s="38">
        <v>1280</v>
      </c>
      <c r="V90" s="38">
        <f t="shared" si="69"/>
        <v>30</v>
      </c>
      <c r="W90" s="54">
        <f t="shared" ref="W90" si="93">IF(U91="","",(AVERAGE(U90:U92)))</f>
        <v>1217.5</v>
      </c>
      <c r="X90" s="42"/>
      <c r="Y90" s="31"/>
      <c r="Z90" s="38">
        <v>680</v>
      </c>
      <c r="AA90" s="38">
        <f t="shared" si="70"/>
        <v>0</v>
      </c>
      <c r="AB90" s="55">
        <f t="shared" ref="AB90" si="94">IF(Z91="","",(AVERAGE(Z90:Z92)))</f>
        <v>673.33333333333337</v>
      </c>
      <c r="AC90" s="42"/>
      <c r="AD90" s="29"/>
      <c r="AE90" s="38">
        <v>625</v>
      </c>
      <c r="AF90" s="38">
        <f t="shared" si="71"/>
        <v>18</v>
      </c>
      <c r="AG90" s="55">
        <f t="shared" ref="AG90" si="95">IF(AE91="","",(AVERAGE(AE90:AE92)))</f>
        <v>636.33333333333337</v>
      </c>
      <c r="AH90" s="42"/>
      <c r="AI90" s="16"/>
      <c r="AJ90" s="45" t="s">
        <v>73</v>
      </c>
      <c r="AK90" s="49"/>
    </row>
    <row r="91" spans="3:37" x14ac:dyDescent="0.3">
      <c r="C91" s="13">
        <v>42826</v>
      </c>
      <c r="D91" s="14" t="str">
        <f t="shared" si="65"/>
        <v>2017-04</v>
      </c>
      <c r="E91" s="15"/>
      <c r="F91" s="38">
        <v>1535</v>
      </c>
      <c r="G91" s="38">
        <f t="shared" si="66"/>
        <v>-7.5</v>
      </c>
      <c r="H91" s="51"/>
      <c r="I91" s="42"/>
      <c r="J91" s="29"/>
      <c r="K91" s="28">
        <v>1550</v>
      </c>
      <c r="L91" s="34">
        <f t="shared" si="67"/>
        <v>0</v>
      </c>
      <c r="M91" s="52"/>
      <c r="N91" s="61"/>
      <c r="O91" s="29"/>
      <c r="P91" s="38">
        <v>1475</v>
      </c>
      <c r="Q91" s="38">
        <f t="shared" si="68"/>
        <v>17.5</v>
      </c>
      <c r="R91" s="81"/>
      <c r="S91" s="42"/>
      <c r="T91" s="30"/>
      <c r="U91" s="38">
        <v>1200</v>
      </c>
      <c r="V91" s="38">
        <f t="shared" si="69"/>
        <v>-80</v>
      </c>
      <c r="W91" s="54"/>
      <c r="X91" s="42"/>
      <c r="Y91" s="31"/>
      <c r="Z91" s="38">
        <v>680</v>
      </c>
      <c r="AA91" s="38">
        <f t="shared" si="70"/>
        <v>0</v>
      </c>
      <c r="AB91" s="55"/>
      <c r="AC91" s="42"/>
      <c r="AD91" s="29"/>
      <c r="AE91" s="38">
        <v>638</v>
      </c>
      <c r="AF91" s="38">
        <f t="shared" si="71"/>
        <v>13</v>
      </c>
      <c r="AG91" s="55"/>
      <c r="AH91" s="42"/>
      <c r="AI91" s="16"/>
      <c r="AJ91" s="46"/>
      <c r="AK91" s="49"/>
    </row>
    <row r="92" spans="3:37" x14ac:dyDescent="0.3">
      <c r="C92" s="13">
        <v>42856</v>
      </c>
      <c r="D92" s="14" t="str">
        <f t="shared" si="65"/>
        <v>2017-05</v>
      </c>
      <c r="E92" s="15"/>
      <c r="F92" s="38">
        <v>1515</v>
      </c>
      <c r="G92" s="38">
        <f t="shared" si="66"/>
        <v>-20</v>
      </c>
      <c r="H92" s="51"/>
      <c r="I92" s="43"/>
      <c r="J92" s="29"/>
      <c r="K92" s="28">
        <v>1490</v>
      </c>
      <c r="L92" s="34">
        <f t="shared" si="67"/>
        <v>-60</v>
      </c>
      <c r="M92" s="52"/>
      <c r="N92" s="62"/>
      <c r="O92" s="29"/>
      <c r="P92" s="38">
        <v>1455</v>
      </c>
      <c r="Q92" s="38">
        <f t="shared" si="68"/>
        <v>-20</v>
      </c>
      <c r="R92" s="82"/>
      <c r="S92" s="43"/>
      <c r="T92" s="30"/>
      <c r="U92" s="38">
        <v>1172.5</v>
      </c>
      <c r="V92" s="38">
        <f t="shared" si="69"/>
        <v>-27.5</v>
      </c>
      <c r="W92" s="54"/>
      <c r="X92" s="43"/>
      <c r="Y92" s="31"/>
      <c r="Z92" s="38">
        <v>660</v>
      </c>
      <c r="AA92" s="38">
        <f t="shared" si="70"/>
        <v>-20</v>
      </c>
      <c r="AB92" s="55"/>
      <c r="AC92" s="43"/>
      <c r="AD92" s="29"/>
      <c r="AE92" s="38">
        <v>646</v>
      </c>
      <c r="AF92" s="38">
        <f t="shared" si="71"/>
        <v>8</v>
      </c>
      <c r="AG92" s="55"/>
      <c r="AH92" s="43"/>
      <c r="AI92" s="16"/>
      <c r="AJ92" s="47"/>
      <c r="AK92" s="50"/>
    </row>
    <row r="93" spans="3:37" x14ac:dyDescent="0.3">
      <c r="C93" s="13">
        <v>42887</v>
      </c>
      <c r="D93" s="14" t="str">
        <f t="shared" si="65"/>
        <v>2017-06</v>
      </c>
      <c r="E93" s="15"/>
      <c r="F93" s="38">
        <v>1455</v>
      </c>
      <c r="G93" s="38">
        <f t="shared" si="66"/>
        <v>-60</v>
      </c>
      <c r="H93" s="57">
        <f>IF(F94="","",(AVERAGE(F93:F95)))</f>
        <v>1420</v>
      </c>
      <c r="I93" s="41">
        <f>IF(F97="","",(AVERAGE(F93:F98)))</f>
        <v>1431.6666666666667</v>
      </c>
      <c r="J93" s="29"/>
      <c r="K93" s="28">
        <v>1415</v>
      </c>
      <c r="L93" s="34">
        <f t="shared" si="67"/>
        <v>-75</v>
      </c>
      <c r="M93" s="66">
        <f>IF(K94="","",(AVERAGE(K93:K95)))</f>
        <v>1383.3333333333333</v>
      </c>
      <c r="N93" s="60">
        <f>IF(K97="","",(AVERAGE(K93:K98)))</f>
        <v>1408.3333333333333</v>
      </c>
      <c r="O93" s="29"/>
      <c r="P93" s="38">
        <v>1400</v>
      </c>
      <c r="Q93" s="38">
        <f t="shared" si="68"/>
        <v>-55</v>
      </c>
      <c r="R93" s="83">
        <f>IF(P94="","",(AVERAGE(P93:P95)))</f>
        <v>1366.6666666666667</v>
      </c>
      <c r="S93" s="41">
        <f>IF(P97="","",(AVERAGE(P93:P98)))</f>
        <v>1385.8333333333333</v>
      </c>
      <c r="T93" s="30"/>
      <c r="U93" s="38">
        <v>1170</v>
      </c>
      <c r="V93" s="38">
        <f t="shared" si="69"/>
        <v>-2.5</v>
      </c>
      <c r="W93" s="64">
        <f t="shared" ref="W93" si="96">IF(U94="","",(AVERAGE(U93:U95)))</f>
        <v>1193.3333333333333</v>
      </c>
      <c r="X93" s="41">
        <f>IF(U97="","",(AVERAGE(U93:U98)))</f>
        <v>1213.3333333333333</v>
      </c>
      <c r="Y93" s="31"/>
      <c r="Z93" s="38">
        <v>640</v>
      </c>
      <c r="AA93" s="38">
        <f t="shared" si="70"/>
        <v>-20</v>
      </c>
      <c r="AB93" s="44">
        <f t="shared" ref="AB93" si="97">IF(Z94="","",(AVERAGE(Z93:Z95)))</f>
        <v>626.66666666666663</v>
      </c>
      <c r="AC93" s="41">
        <f>IF(Z97="","",(AVERAGE(Z93:Z98)))</f>
        <v>633.33333333333337</v>
      </c>
      <c r="AD93" s="29"/>
      <c r="AE93" s="38">
        <v>646</v>
      </c>
      <c r="AF93" s="38">
        <f t="shared" si="71"/>
        <v>0</v>
      </c>
      <c r="AG93" s="44">
        <f t="shared" ref="AG93" si="98">IF(AE94="","",(AVERAGE(AE93:AE95)))</f>
        <v>654</v>
      </c>
      <c r="AH93" s="41">
        <f>IF(AE97="","",(AVERAGE(AE93:AE98)))</f>
        <v>661</v>
      </c>
      <c r="AI93" s="16"/>
      <c r="AJ93" s="45" t="s">
        <v>74</v>
      </c>
      <c r="AK93" s="48" t="s">
        <v>75</v>
      </c>
    </row>
    <row r="94" spans="3:37" x14ac:dyDescent="0.3">
      <c r="C94" s="13">
        <v>42917</v>
      </c>
      <c r="D94" s="14" t="str">
        <f t="shared" si="65"/>
        <v>2017-07</v>
      </c>
      <c r="E94" s="15"/>
      <c r="F94" s="38">
        <v>1405</v>
      </c>
      <c r="G94" s="38">
        <f t="shared" si="66"/>
        <v>-50</v>
      </c>
      <c r="H94" s="57"/>
      <c r="I94" s="42"/>
      <c r="J94" s="29"/>
      <c r="K94" s="28">
        <v>1365</v>
      </c>
      <c r="L94" s="34">
        <f t="shared" si="67"/>
        <v>-50</v>
      </c>
      <c r="M94" s="67"/>
      <c r="N94" s="61"/>
      <c r="O94" s="29"/>
      <c r="P94" s="38">
        <v>1350</v>
      </c>
      <c r="Q94" s="38">
        <f t="shared" si="68"/>
        <v>-50</v>
      </c>
      <c r="R94" s="84"/>
      <c r="S94" s="42"/>
      <c r="T94" s="30"/>
      <c r="U94" s="38">
        <v>1187.5</v>
      </c>
      <c r="V94" s="38">
        <f t="shared" si="69"/>
        <v>17.5</v>
      </c>
      <c r="W94" s="64"/>
      <c r="X94" s="42"/>
      <c r="Y94" s="31"/>
      <c r="Z94" s="38">
        <v>620</v>
      </c>
      <c r="AA94" s="38">
        <f t="shared" si="70"/>
        <v>-20</v>
      </c>
      <c r="AB94" s="44"/>
      <c r="AC94" s="42"/>
      <c r="AD94" s="29"/>
      <c r="AE94" s="38">
        <v>653</v>
      </c>
      <c r="AF94" s="38">
        <f t="shared" si="71"/>
        <v>7</v>
      </c>
      <c r="AG94" s="44"/>
      <c r="AH94" s="42"/>
      <c r="AI94" s="16"/>
      <c r="AJ94" s="46"/>
      <c r="AK94" s="49"/>
    </row>
    <row r="95" spans="3:37" x14ac:dyDescent="0.3">
      <c r="C95" s="13">
        <v>42948</v>
      </c>
      <c r="D95" s="14" t="str">
        <f t="shared" si="65"/>
        <v>2017-08</v>
      </c>
      <c r="E95" s="15"/>
      <c r="F95" s="38">
        <v>1400</v>
      </c>
      <c r="G95" s="38">
        <f t="shared" si="66"/>
        <v>-5</v>
      </c>
      <c r="H95" s="57"/>
      <c r="I95" s="42"/>
      <c r="J95" s="29"/>
      <c r="K95" s="28">
        <v>1370</v>
      </c>
      <c r="L95" s="34">
        <f t="shared" si="67"/>
        <v>5</v>
      </c>
      <c r="M95" s="58"/>
      <c r="N95" s="61"/>
      <c r="O95" s="29"/>
      <c r="P95" s="38">
        <v>1350</v>
      </c>
      <c r="Q95" s="38">
        <f t="shared" si="68"/>
        <v>0</v>
      </c>
      <c r="R95" s="77"/>
      <c r="S95" s="42"/>
      <c r="T95" s="30"/>
      <c r="U95" s="38">
        <v>1222.5</v>
      </c>
      <c r="V95" s="38">
        <f t="shared" si="69"/>
        <v>35</v>
      </c>
      <c r="W95" s="64"/>
      <c r="X95" s="42"/>
      <c r="Y95" s="31"/>
      <c r="Z95" s="38">
        <v>620</v>
      </c>
      <c r="AA95" s="38">
        <f t="shared" si="70"/>
        <v>0</v>
      </c>
      <c r="AB95" s="44"/>
      <c r="AC95" s="42"/>
      <c r="AD95" s="29"/>
      <c r="AE95" s="38">
        <v>663</v>
      </c>
      <c r="AF95" s="38">
        <f t="shared" si="71"/>
        <v>10</v>
      </c>
      <c r="AG95" s="44"/>
      <c r="AH95" s="42"/>
      <c r="AI95" s="16"/>
      <c r="AJ95" s="47"/>
      <c r="AK95" s="49"/>
    </row>
    <row r="96" spans="3:37" x14ac:dyDescent="0.3">
      <c r="C96" s="13">
        <v>42979</v>
      </c>
      <c r="D96" s="14" t="str">
        <f t="shared" si="65"/>
        <v>2017-09</v>
      </c>
      <c r="E96" s="15"/>
      <c r="F96" s="38">
        <v>1435</v>
      </c>
      <c r="G96" s="38">
        <f t="shared" si="66"/>
        <v>35</v>
      </c>
      <c r="H96" s="51">
        <f>IF(F97="","",(AVERAGE(F96:F98)))</f>
        <v>1443.3333333333333</v>
      </c>
      <c r="I96" s="42"/>
      <c r="J96" s="29"/>
      <c r="K96" s="28">
        <v>1420</v>
      </c>
      <c r="L96" s="34">
        <f t="shared" si="67"/>
        <v>50</v>
      </c>
      <c r="M96" s="68">
        <f>IF(K97="","",(AVERAGE(K96:K98)))</f>
        <v>1433.3333333333333</v>
      </c>
      <c r="N96" s="61"/>
      <c r="O96" s="29"/>
      <c r="P96" s="38">
        <v>1400</v>
      </c>
      <c r="Q96" s="38">
        <f t="shared" si="68"/>
        <v>50</v>
      </c>
      <c r="R96" s="80">
        <f>IF(P97="","",(AVERAGE(P96:P98)))</f>
        <v>1405</v>
      </c>
      <c r="S96" s="42"/>
      <c r="T96" s="30"/>
      <c r="U96" s="38">
        <v>1265</v>
      </c>
      <c r="V96" s="38">
        <f t="shared" si="69"/>
        <v>42.5</v>
      </c>
      <c r="W96" s="54">
        <f t="shared" ref="W96" si="99">IF(U97="","",(AVERAGE(U96:U98)))</f>
        <v>1233.3333333333333</v>
      </c>
      <c r="X96" s="42"/>
      <c r="Y96" s="31"/>
      <c r="Z96" s="38">
        <v>640</v>
      </c>
      <c r="AA96" s="38">
        <f t="shared" si="70"/>
        <v>20</v>
      </c>
      <c r="AB96" s="55">
        <f t="shared" ref="AB96" si="100">IF(Z97="","",(AVERAGE(Z96:Z98)))</f>
        <v>640</v>
      </c>
      <c r="AC96" s="42"/>
      <c r="AD96" s="29"/>
      <c r="AE96" s="38">
        <v>665</v>
      </c>
      <c r="AF96" s="38">
        <f t="shared" si="71"/>
        <v>2</v>
      </c>
      <c r="AG96" s="55">
        <f t="shared" ref="AG96" si="101">IF(AE97="","",(AVERAGE(AE96:AE98)))</f>
        <v>668</v>
      </c>
      <c r="AH96" s="42"/>
      <c r="AI96" s="16"/>
      <c r="AJ96" s="45" t="s">
        <v>76</v>
      </c>
      <c r="AK96" s="49"/>
    </row>
    <row r="97" spans="3:37" x14ac:dyDescent="0.3">
      <c r="C97" s="13">
        <v>43009</v>
      </c>
      <c r="D97" s="14" t="str">
        <f t="shared" si="65"/>
        <v>2017-10</v>
      </c>
      <c r="E97" s="15"/>
      <c r="F97" s="38">
        <v>1465</v>
      </c>
      <c r="G97" s="38">
        <f t="shared" si="66"/>
        <v>30</v>
      </c>
      <c r="H97" s="51"/>
      <c r="I97" s="42"/>
      <c r="J97" s="29"/>
      <c r="K97" s="28">
        <v>1455</v>
      </c>
      <c r="L97" s="34">
        <f t="shared" si="67"/>
        <v>35</v>
      </c>
      <c r="M97" s="69"/>
      <c r="N97" s="61"/>
      <c r="O97" s="29"/>
      <c r="P97" s="38">
        <v>1425</v>
      </c>
      <c r="Q97" s="38">
        <f t="shared" si="68"/>
        <v>25</v>
      </c>
      <c r="R97" s="81"/>
      <c r="S97" s="42"/>
      <c r="T97" s="30"/>
      <c r="U97" s="38">
        <v>1245</v>
      </c>
      <c r="V97" s="38">
        <f t="shared" si="69"/>
        <v>-20</v>
      </c>
      <c r="W97" s="54"/>
      <c r="X97" s="42"/>
      <c r="Y97" s="31"/>
      <c r="Z97" s="38">
        <v>640</v>
      </c>
      <c r="AA97" s="38">
        <f t="shared" si="70"/>
        <v>0</v>
      </c>
      <c r="AB97" s="55"/>
      <c r="AC97" s="42"/>
      <c r="AD97" s="29"/>
      <c r="AE97" s="38">
        <v>669</v>
      </c>
      <c r="AF97" s="38">
        <f t="shared" si="71"/>
        <v>4</v>
      </c>
      <c r="AG97" s="55"/>
      <c r="AH97" s="42"/>
      <c r="AI97" s="16"/>
      <c r="AJ97" s="46"/>
      <c r="AK97" s="49"/>
    </row>
    <row r="98" spans="3:37" x14ac:dyDescent="0.3">
      <c r="C98" s="13">
        <v>43040</v>
      </c>
      <c r="D98" s="14" t="str">
        <f t="shared" si="65"/>
        <v>2017-11</v>
      </c>
      <c r="E98" s="15"/>
      <c r="F98" s="38">
        <v>1430</v>
      </c>
      <c r="G98" s="38">
        <f t="shared" si="66"/>
        <v>-35</v>
      </c>
      <c r="H98" s="51"/>
      <c r="I98" s="43"/>
      <c r="J98" s="29"/>
      <c r="K98" s="28">
        <v>1425</v>
      </c>
      <c r="L98" s="34">
        <f t="shared" si="67"/>
        <v>-30</v>
      </c>
      <c r="M98" s="70"/>
      <c r="N98" s="62"/>
      <c r="O98" s="29"/>
      <c r="P98" s="38">
        <v>1390</v>
      </c>
      <c r="Q98" s="38">
        <f t="shared" si="68"/>
        <v>-35</v>
      </c>
      <c r="R98" s="82"/>
      <c r="S98" s="43"/>
      <c r="T98" s="30"/>
      <c r="U98" s="38">
        <v>1190</v>
      </c>
      <c r="V98" s="38">
        <f t="shared" si="69"/>
        <v>-55</v>
      </c>
      <c r="W98" s="54"/>
      <c r="X98" s="43"/>
      <c r="Y98" s="31"/>
      <c r="Z98" s="38">
        <v>640</v>
      </c>
      <c r="AA98" s="38">
        <f t="shared" si="70"/>
        <v>0</v>
      </c>
      <c r="AB98" s="55"/>
      <c r="AC98" s="43"/>
      <c r="AD98" s="29"/>
      <c r="AE98" s="38">
        <v>670</v>
      </c>
      <c r="AF98" s="38">
        <f t="shared" si="71"/>
        <v>1</v>
      </c>
      <c r="AG98" s="55"/>
      <c r="AH98" s="43"/>
      <c r="AI98" s="16"/>
      <c r="AJ98" s="47"/>
      <c r="AK98" s="50"/>
    </row>
    <row r="99" spans="3:37" x14ac:dyDescent="0.3">
      <c r="C99" s="13">
        <v>43070</v>
      </c>
      <c r="D99" s="14" t="str">
        <f t="shared" si="65"/>
        <v>2017-12</v>
      </c>
      <c r="E99" s="15"/>
      <c r="F99" s="38">
        <v>1430</v>
      </c>
      <c r="G99" s="38">
        <f t="shared" si="66"/>
        <v>0</v>
      </c>
      <c r="H99" s="57">
        <f>IF(F100="","",(AVERAGE(F99:F101)))</f>
        <v>1435</v>
      </c>
      <c r="I99" s="41">
        <f>IF(F103="","",(AVERAGE(F99:F104)))</f>
        <v>1430</v>
      </c>
      <c r="J99" s="29"/>
      <c r="K99" s="28">
        <v>1425</v>
      </c>
      <c r="L99" s="34">
        <f t="shared" si="67"/>
        <v>0</v>
      </c>
      <c r="M99" s="58">
        <f>IF(K100="","",(AVERAGE(K99:K101)))</f>
        <v>1431.6666666666667</v>
      </c>
      <c r="N99" s="60">
        <f>IF(K103="","",(AVERAGE(K99:K104)))</f>
        <v>1418.3333333333333</v>
      </c>
      <c r="O99" s="29"/>
      <c r="P99" s="38">
        <v>1400</v>
      </c>
      <c r="Q99" s="38">
        <f t="shared" si="68"/>
        <v>10</v>
      </c>
      <c r="R99" s="83">
        <f>IF(P100="","",(AVERAGE(P99:P101)))</f>
        <v>1426.6666666666667</v>
      </c>
      <c r="S99" s="41">
        <f>IF(P103="","",(AVERAGE(P99:P104)))</f>
        <v>1430</v>
      </c>
      <c r="T99" s="30"/>
      <c r="U99" s="38">
        <v>1182.5</v>
      </c>
      <c r="V99" s="38">
        <f t="shared" si="69"/>
        <v>-7.5</v>
      </c>
      <c r="W99" s="64">
        <f t="shared" ref="W99" si="102">IF(U100="","",(AVERAGE(U99:U101)))</f>
        <v>1185.8333333333333</v>
      </c>
      <c r="X99" s="41">
        <f>IF(U103="","",(AVERAGE(U99:U104)))</f>
        <v>1221.25</v>
      </c>
      <c r="Y99" s="31"/>
      <c r="Z99" s="38">
        <v>640</v>
      </c>
      <c r="AA99" s="38">
        <f t="shared" si="70"/>
        <v>0</v>
      </c>
      <c r="AB99" s="44">
        <f t="shared" ref="AB99" si="103">IF(Z100="","",(AVERAGE(Z99:Z101)))</f>
        <v>653.33333333333337</v>
      </c>
      <c r="AC99" s="41">
        <f>IF(Z103="","",(AVERAGE(Z99:Z104)))</f>
        <v>665</v>
      </c>
      <c r="AD99" s="29"/>
      <c r="AE99" s="38">
        <v>670</v>
      </c>
      <c r="AF99" s="38">
        <f t="shared" si="71"/>
        <v>0</v>
      </c>
      <c r="AG99" s="44">
        <f t="shared" ref="AG99" si="104">IF(AE100="","",(AVERAGE(AE99:AE101)))</f>
        <v>677</v>
      </c>
      <c r="AH99" s="41">
        <f>IF(AE103="","",(AVERAGE(AE99:AE104)))</f>
        <v>686.66666666666663</v>
      </c>
      <c r="AI99" s="16"/>
      <c r="AJ99" s="45" t="s">
        <v>77</v>
      </c>
      <c r="AK99" s="48" t="s">
        <v>78</v>
      </c>
    </row>
    <row r="100" spans="3:37" x14ac:dyDescent="0.3">
      <c r="C100" s="13">
        <v>43101</v>
      </c>
      <c r="D100" s="14" t="str">
        <f t="shared" si="65"/>
        <v>2018-01</v>
      </c>
      <c r="E100" s="15"/>
      <c r="F100" s="38">
        <v>1430</v>
      </c>
      <c r="G100" s="38">
        <f t="shared" si="66"/>
        <v>0</v>
      </c>
      <c r="H100" s="57"/>
      <c r="I100" s="42"/>
      <c r="J100" s="29"/>
      <c r="K100" s="28">
        <v>1425</v>
      </c>
      <c r="L100" s="34">
        <f t="shared" si="67"/>
        <v>0</v>
      </c>
      <c r="M100" s="59"/>
      <c r="N100" s="61"/>
      <c r="O100" s="29"/>
      <c r="P100" s="38">
        <v>1420</v>
      </c>
      <c r="Q100" s="38">
        <f t="shared" si="68"/>
        <v>20</v>
      </c>
      <c r="R100" s="84"/>
      <c r="S100" s="42"/>
      <c r="T100" s="30"/>
      <c r="U100" s="38">
        <v>1185</v>
      </c>
      <c r="V100" s="38">
        <f t="shared" si="69"/>
        <v>2.5</v>
      </c>
      <c r="W100" s="64"/>
      <c r="X100" s="42"/>
      <c r="Y100" s="31"/>
      <c r="Z100" s="38">
        <v>655</v>
      </c>
      <c r="AA100" s="38">
        <f t="shared" si="70"/>
        <v>15</v>
      </c>
      <c r="AB100" s="44"/>
      <c r="AC100" s="42"/>
      <c r="AD100" s="29"/>
      <c r="AE100" s="38">
        <v>670</v>
      </c>
      <c r="AF100" s="38">
        <f t="shared" si="71"/>
        <v>0</v>
      </c>
      <c r="AG100" s="44"/>
      <c r="AH100" s="42"/>
      <c r="AI100" s="16"/>
      <c r="AJ100" s="46"/>
      <c r="AK100" s="49"/>
    </row>
    <row r="101" spans="3:37" x14ac:dyDescent="0.3">
      <c r="C101" s="13">
        <v>43132</v>
      </c>
      <c r="D101" s="14" t="str">
        <f t="shared" si="65"/>
        <v>2018-02</v>
      </c>
      <c r="E101" s="15"/>
      <c r="F101" s="38">
        <v>1445</v>
      </c>
      <c r="G101" s="38">
        <f t="shared" si="66"/>
        <v>15</v>
      </c>
      <c r="H101" s="57"/>
      <c r="I101" s="42"/>
      <c r="J101" s="29"/>
      <c r="K101" s="28">
        <v>1445</v>
      </c>
      <c r="L101" s="34">
        <f t="shared" si="67"/>
        <v>20</v>
      </c>
      <c r="M101" s="59"/>
      <c r="N101" s="61"/>
      <c r="O101" s="29"/>
      <c r="P101" s="38">
        <v>1460</v>
      </c>
      <c r="Q101" s="38">
        <f t="shared" si="68"/>
        <v>40</v>
      </c>
      <c r="R101" s="77"/>
      <c r="S101" s="42"/>
      <c r="T101" s="30"/>
      <c r="U101" s="38">
        <v>1190</v>
      </c>
      <c r="V101" s="38">
        <f t="shared" si="69"/>
        <v>5</v>
      </c>
      <c r="W101" s="64"/>
      <c r="X101" s="42"/>
      <c r="Y101" s="31"/>
      <c r="Z101" s="38">
        <v>665</v>
      </c>
      <c r="AA101" s="38">
        <f t="shared" si="70"/>
        <v>10</v>
      </c>
      <c r="AB101" s="44"/>
      <c r="AC101" s="42"/>
      <c r="AD101" s="29"/>
      <c r="AE101" s="38">
        <v>691</v>
      </c>
      <c r="AF101" s="38">
        <f t="shared" si="71"/>
        <v>21</v>
      </c>
      <c r="AG101" s="44"/>
      <c r="AH101" s="42"/>
      <c r="AI101" s="16"/>
      <c r="AJ101" s="47"/>
      <c r="AK101" s="49"/>
    </row>
    <row r="102" spans="3:37" x14ac:dyDescent="0.3">
      <c r="C102" s="13">
        <v>43160</v>
      </c>
      <c r="D102" s="14" t="str">
        <f t="shared" si="65"/>
        <v>2018-03</v>
      </c>
      <c r="E102" s="15"/>
      <c r="F102" s="38">
        <v>1420</v>
      </c>
      <c r="G102" s="38">
        <f t="shared" si="66"/>
        <v>-25</v>
      </c>
      <c r="H102" s="51">
        <f>IF(F103="","",(AVERAGE(F102:F104)))</f>
        <v>1425</v>
      </c>
      <c r="I102" s="42"/>
      <c r="J102" s="29"/>
      <c r="K102" s="28">
        <v>1420</v>
      </c>
      <c r="L102" s="34">
        <f t="shared" si="67"/>
        <v>-25</v>
      </c>
      <c r="M102" s="52">
        <f>IF(K103="","",(AVERAGE(K102:K104)))</f>
        <v>1405</v>
      </c>
      <c r="N102" s="61"/>
      <c r="O102" s="29"/>
      <c r="P102" s="38">
        <v>1430</v>
      </c>
      <c r="Q102" s="38">
        <f t="shared" si="68"/>
        <v>-30</v>
      </c>
      <c r="R102" s="80">
        <f>IF(P103="","",(AVERAGE(P102:P104)))</f>
        <v>1433.3333333333333</v>
      </c>
      <c r="S102" s="42"/>
      <c r="T102" s="30"/>
      <c r="U102" s="38">
        <v>1210</v>
      </c>
      <c r="V102" s="38">
        <f t="shared" si="69"/>
        <v>20</v>
      </c>
      <c r="W102" s="54">
        <f t="shared" ref="W102" si="105">IF(U103="","",(AVERAGE(U102:U104)))</f>
        <v>1256.6666666666667</v>
      </c>
      <c r="X102" s="42"/>
      <c r="Y102" s="31"/>
      <c r="Z102" s="38">
        <v>680</v>
      </c>
      <c r="AA102" s="38">
        <f t="shared" si="70"/>
        <v>15</v>
      </c>
      <c r="AB102" s="55">
        <f t="shared" ref="AB102" si="106">IF(Z103="","",(AVERAGE(Z102:Z104)))</f>
        <v>676.66666666666663</v>
      </c>
      <c r="AC102" s="42"/>
      <c r="AD102" s="29"/>
      <c r="AE102" s="38">
        <v>694</v>
      </c>
      <c r="AF102" s="38">
        <f t="shared" si="71"/>
        <v>3</v>
      </c>
      <c r="AG102" s="55">
        <f t="shared" ref="AG102" si="107">IF(AE103="","",(AVERAGE(AE102:AE104)))</f>
        <v>696.33333333333337</v>
      </c>
      <c r="AH102" s="42"/>
      <c r="AI102" s="16"/>
      <c r="AJ102" s="45" t="s">
        <v>79</v>
      </c>
      <c r="AK102" s="49"/>
    </row>
    <row r="103" spans="3:37" x14ac:dyDescent="0.3">
      <c r="C103" s="13">
        <v>43191</v>
      </c>
      <c r="D103" s="14" t="str">
        <f t="shared" si="65"/>
        <v>2018-04</v>
      </c>
      <c r="E103" s="15"/>
      <c r="F103" s="38">
        <v>1420</v>
      </c>
      <c r="G103" s="38">
        <f t="shared" si="66"/>
        <v>0</v>
      </c>
      <c r="H103" s="51"/>
      <c r="I103" s="42"/>
      <c r="J103" s="29"/>
      <c r="K103" s="28">
        <v>1400</v>
      </c>
      <c r="L103" s="34">
        <f t="shared" si="67"/>
        <v>-20</v>
      </c>
      <c r="M103" s="52"/>
      <c r="N103" s="61"/>
      <c r="O103" s="29"/>
      <c r="P103" s="38">
        <v>1430</v>
      </c>
      <c r="Q103" s="38">
        <f t="shared" si="68"/>
        <v>0</v>
      </c>
      <c r="R103" s="81"/>
      <c r="S103" s="42"/>
      <c r="T103" s="30"/>
      <c r="U103" s="38">
        <v>1260</v>
      </c>
      <c r="V103" s="38">
        <f t="shared" si="69"/>
        <v>50</v>
      </c>
      <c r="W103" s="54"/>
      <c r="X103" s="42"/>
      <c r="Y103" s="31"/>
      <c r="Z103" s="38">
        <v>675</v>
      </c>
      <c r="AA103" s="38">
        <f t="shared" si="70"/>
        <v>-5</v>
      </c>
      <c r="AB103" s="55"/>
      <c r="AC103" s="42"/>
      <c r="AD103" s="29"/>
      <c r="AE103" s="38">
        <v>694</v>
      </c>
      <c r="AF103" s="38">
        <f t="shared" si="71"/>
        <v>0</v>
      </c>
      <c r="AG103" s="55"/>
      <c r="AH103" s="42"/>
      <c r="AI103" s="16"/>
      <c r="AJ103" s="46"/>
      <c r="AK103" s="49"/>
    </row>
    <row r="104" spans="3:37" x14ac:dyDescent="0.3">
      <c r="C104" s="13">
        <v>43221</v>
      </c>
      <c r="D104" s="14" t="str">
        <f t="shared" si="65"/>
        <v>2018-05</v>
      </c>
      <c r="E104" s="15"/>
      <c r="F104" s="38">
        <v>1435</v>
      </c>
      <c r="G104" s="38">
        <f t="shared" si="66"/>
        <v>15</v>
      </c>
      <c r="H104" s="51"/>
      <c r="I104" s="43"/>
      <c r="J104" s="29"/>
      <c r="K104" s="28">
        <v>1395</v>
      </c>
      <c r="L104" s="34">
        <f t="shared" si="67"/>
        <v>-5</v>
      </c>
      <c r="M104" s="52"/>
      <c r="N104" s="62"/>
      <c r="O104" s="29"/>
      <c r="P104" s="38">
        <v>1440</v>
      </c>
      <c r="Q104" s="38">
        <f t="shared" si="68"/>
        <v>10</v>
      </c>
      <c r="R104" s="82"/>
      <c r="S104" s="43"/>
      <c r="T104" s="30"/>
      <c r="U104" s="38">
        <v>1300</v>
      </c>
      <c r="V104" s="38">
        <f t="shared" si="69"/>
        <v>40</v>
      </c>
      <c r="W104" s="54"/>
      <c r="X104" s="43"/>
      <c r="Y104" s="31"/>
      <c r="Z104" s="38">
        <v>675</v>
      </c>
      <c r="AA104" s="38">
        <f t="shared" si="70"/>
        <v>0</v>
      </c>
      <c r="AB104" s="55"/>
      <c r="AC104" s="43"/>
      <c r="AD104" s="29"/>
      <c r="AE104" s="38">
        <v>701</v>
      </c>
      <c r="AF104" s="38">
        <f t="shared" si="71"/>
        <v>7</v>
      </c>
      <c r="AG104" s="55"/>
      <c r="AH104" s="43"/>
      <c r="AI104" s="16"/>
      <c r="AJ104" s="47"/>
      <c r="AK104" s="50"/>
    </row>
    <row r="105" spans="3:37" x14ac:dyDescent="0.3">
      <c r="C105" s="13">
        <v>43252</v>
      </c>
      <c r="D105" s="14" t="str">
        <f t="shared" si="65"/>
        <v>2018-06</v>
      </c>
      <c r="E105" s="15"/>
      <c r="F105" s="38">
        <v>1490</v>
      </c>
      <c r="G105" s="38">
        <f t="shared" si="66"/>
        <v>55</v>
      </c>
      <c r="H105" s="57">
        <f>IF(F106="","",(AVERAGE(F105:F107)))</f>
        <v>1480</v>
      </c>
      <c r="I105" s="41">
        <f>IF(F109="","",(AVERAGE(F105:F110)))</f>
        <v>1465</v>
      </c>
      <c r="J105" s="29"/>
      <c r="K105" s="28">
        <v>1445</v>
      </c>
      <c r="L105" s="34">
        <f t="shared" si="67"/>
        <v>50</v>
      </c>
      <c r="M105" s="66">
        <f>IF(K106="","",(AVERAGE(K105:K107)))</f>
        <v>1433.3333333333333</v>
      </c>
      <c r="N105" s="60">
        <f>IF(K109="","",(AVERAGE(K105:K110)))</f>
        <v>1412.9166666666667</v>
      </c>
      <c r="O105" s="29"/>
      <c r="P105" s="38">
        <v>1500</v>
      </c>
      <c r="Q105" s="38">
        <f t="shared" si="68"/>
        <v>60</v>
      </c>
      <c r="R105" s="63">
        <f>IF(P106="","",(AVERAGE(P105:P107)))</f>
        <v>1500</v>
      </c>
      <c r="S105" s="41">
        <f>IF(P109="","",(AVERAGE(P105:P110)))</f>
        <v>1503.3333333333333</v>
      </c>
      <c r="T105" s="30"/>
      <c r="U105" s="38">
        <v>1450</v>
      </c>
      <c r="V105" s="38">
        <f t="shared" si="69"/>
        <v>150</v>
      </c>
      <c r="W105" s="64">
        <f t="shared" ref="W105" si="108">IF(U106="","",(AVERAGE(U105:U107)))</f>
        <v>1450</v>
      </c>
      <c r="X105" s="41">
        <f>IF(U109="","",(AVERAGE(U105:U110)))</f>
        <v>1440</v>
      </c>
      <c r="Y105" s="31"/>
      <c r="Z105" s="38">
        <v>670</v>
      </c>
      <c r="AA105" s="38">
        <f t="shared" si="70"/>
        <v>-5</v>
      </c>
      <c r="AB105" s="44">
        <f t="shared" ref="AB105" si="109">IF(Z106="","",(AVERAGE(Z105:Z107)))</f>
        <v>663.33333333333337</v>
      </c>
      <c r="AC105" s="41">
        <f>IF(Z109="","",(AVERAGE(Z105:Z110)))</f>
        <v>661.66666666666663</v>
      </c>
      <c r="AD105" s="29"/>
      <c r="AE105" s="38">
        <v>701</v>
      </c>
      <c r="AF105" s="38">
        <f t="shared" si="71"/>
        <v>0</v>
      </c>
      <c r="AG105" s="44">
        <f t="shared" ref="AG105" si="110">IF(AE106="","",(AVERAGE(AE105:AE107)))</f>
        <v>701</v>
      </c>
      <c r="AH105" s="41">
        <f>IF(AE109="","",(AVERAGE(AE105:AE110)))</f>
        <v>701.16666666666663</v>
      </c>
      <c r="AI105" s="16"/>
      <c r="AJ105" s="45" t="s">
        <v>80</v>
      </c>
      <c r="AK105" s="48" t="s">
        <v>81</v>
      </c>
    </row>
    <row r="106" spans="3:37" x14ac:dyDescent="0.3">
      <c r="C106" s="13">
        <v>43282</v>
      </c>
      <c r="D106" s="14" t="str">
        <f t="shared" si="65"/>
        <v>2018-07</v>
      </c>
      <c r="E106" s="15"/>
      <c r="F106" s="38">
        <v>1475</v>
      </c>
      <c r="G106" s="38">
        <f t="shared" si="66"/>
        <v>-15</v>
      </c>
      <c r="H106" s="57"/>
      <c r="I106" s="42"/>
      <c r="J106" s="29"/>
      <c r="K106" s="28">
        <v>1432.5</v>
      </c>
      <c r="L106" s="34">
        <f t="shared" si="67"/>
        <v>-12.5</v>
      </c>
      <c r="M106" s="67"/>
      <c r="N106" s="61"/>
      <c r="O106" s="29"/>
      <c r="P106" s="38">
        <v>1500</v>
      </c>
      <c r="Q106" s="38">
        <f t="shared" si="68"/>
        <v>0</v>
      </c>
      <c r="R106" s="63"/>
      <c r="S106" s="42"/>
      <c r="T106" s="30"/>
      <c r="U106" s="38">
        <v>1450</v>
      </c>
      <c r="V106" s="38">
        <f t="shared" si="69"/>
        <v>0</v>
      </c>
      <c r="W106" s="64"/>
      <c r="X106" s="42"/>
      <c r="Y106" s="31"/>
      <c r="Z106" s="38">
        <v>660</v>
      </c>
      <c r="AA106" s="38">
        <f t="shared" si="70"/>
        <v>-10</v>
      </c>
      <c r="AB106" s="44"/>
      <c r="AC106" s="42"/>
      <c r="AD106" s="29"/>
      <c r="AE106" s="38">
        <v>701</v>
      </c>
      <c r="AF106" s="38">
        <f t="shared" si="71"/>
        <v>0</v>
      </c>
      <c r="AG106" s="44"/>
      <c r="AH106" s="42"/>
      <c r="AI106" s="16"/>
      <c r="AJ106" s="46"/>
      <c r="AK106" s="49"/>
    </row>
    <row r="107" spans="3:37" x14ac:dyDescent="0.3">
      <c r="C107" s="13">
        <v>43313</v>
      </c>
      <c r="D107" s="14" t="str">
        <f t="shared" si="65"/>
        <v>2018-08</v>
      </c>
      <c r="E107" s="15"/>
      <c r="F107" s="38">
        <v>1475</v>
      </c>
      <c r="G107" s="38">
        <f t="shared" si="66"/>
        <v>0</v>
      </c>
      <c r="H107" s="57"/>
      <c r="I107" s="42"/>
      <c r="J107" s="29"/>
      <c r="K107" s="28">
        <v>1422.5</v>
      </c>
      <c r="L107" s="34">
        <f t="shared" si="67"/>
        <v>-10</v>
      </c>
      <c r="M107" s="58"/>
      <c r="N107" s="61"/>
      <c r="O107" s="29"/>
      <c r="P107" s="38">
        <v>1500</v>
      </c>
      <c r="Q107" s="38">
        <f t="shared" si="68"/>
        <v>0</v>
      </c>
      <c r="R107" s="63"/>
      <c r="S107" s="42"/>
      <c r="T107" s="30"/>
      <c r="U107" s="38">
        <v>1450</v>
      </c>
      <c r="V107" s="38">
        <f t="shared" si="69"/>
        <v>0</v>
      </c>
      <c r="W107" s="64"/>
      <c r="X107" s="42"/>
      <c r="Y107" s="31"/>
      <c r="Z107" s="38">
        <v>660</v>
      </c>
      <c r="AA107" s="38">
        <f t="shared" si="70"/>
        <v>0</v>
      </c>
      <c r="AB107" s="44"/>
      <c r="AC107" s="42"/>
      <c r="AD107" s="29"/>
      <c r="AE107" s="38">
        <v>701</v>
      </c>
      <c r="AF107" s="38">
        <f t="shared" si="71"/>
        <v>0</v>
      </c>
      <c r="AG107" s="44"/>
      <c r="AH107" s="42"/>
      <c r="AI107" s="16"/>
      <c r="AJ107" s="47"/>
      <c r="AK107" s="49"/>
    </row>
    <row r="108" spans="3:37" x14ac:dyDescent="0.3">
      <c r="C108" s="13">
        <v>43344</v>
      </c>
      <c r="D108" s="14" t="str">
        <f t="shared" si="65"/>
        <v>2018-09</v>
      </c>
      <c r="E108" s="15"/>
      <c r="F108" s="38">
        <v>1465</v>
      </c>
      <c r="G108" s="38">
        <f t="shared" si="66"/>
        <v>-10</v>
      </c>
      <c r="H108" s="51">
        <f>IF(F109="","",(AVERAGE(F108:F110)))</f>
        <v>1450</v>
      </c>
      <c r="I108" s="42"/>
      <c r="J108" s="29"/>
      <c r="K108" s="28">
        <v>1402.5</v>
      </c>
      <c r="L108" s="34">
        <f t="shared" si="67"/>
        <v>-20</v>
      </c>
      <c r="M108" s="68">
        <f>IF(K109="","",(AVERAGE(K108:K110)))</f>
        <v>1392.5</v>
      </c>
      <c r="N108" s="61"/>
      <c r="O108" s="29"/>
      <c r="P108" s="38">
        <v>1500</v>
      </c>
      <c r="Q108" s="38">
        <f t="shared" si="68"/>
        <v>0</v>
      </c>
      <c r="R108" s="53">
        <f>IF(P109="","",(AVERAGE(P108:P110)))</f>
        <v>1506.6666666666667</v>
      </c>
      <c r="S108" s="42"/>
      <c r="T108" s="30"/>
      <c r="U108" s="38">
        <v>1480</v>
      </c>
      <c r="V108" s="38">
        <f t="shared" si="69"/>
        <v>30</v>
      </c>
      <c r="W108" s="54">
        <f t="shared" ref="W108" si="111">IF(U109="","",(AVERAGE(U108:U110)))</f>
        <v>1430</v>
      </c>
      <c r="X108" s="42"/>
      <c r="Y108" s="31"/>
      <c r="Z108" s="38">
        <v>665</v>
      </c>
      <c r="AA108" s="38">
        <f t="shared" si="70"/>
        <v>5</v>
      </c>
      <c r="AB108" s="55">
        <f t="shared" ref="AB108" si="112">IF(Z109="","",(AVERAGE(Z108:Z110)))</f>
        <v>660</v>
      </c>
      <c r="AC108" s="42"/>
      <c r="AD108" s="29"/>
      <c r="AE108" s="38">
        <v>701</v>
      </c>
      <c r="AF108" s="38">
        <f t="shared" si="71"/>
        <v>0</v>
      </c>
      <c r="AG108" s="55">
        <f t="shared" ref="AG108" si="113">IF(AE109="","",(AVERAGE(AE108:AE110)))</f>
        <v>701.33333333333337</v>
      </c>
      <c r="AH108" s="42"/>
      <c r="AI108" s="16"/>
      <c r="AJ108" s="45" t="s">
        <v>82</v>
      </c>
      <c r="AK108" s="49"/>
    </row>
    <row r="109" spans="3:37" x14ac:dyDescent="0.3">
      <c r="C109" s="13">
        <v>43374</v>
      </c>
      <c r="D109" s="14" t="str">
        <f t="shared" si="65"/>
        <v>2018-10</v>
      </c>
      <c r="E109" s="15"/>
      <c r="F109" s="38">
        <v>1450</v>
      </c>
      <c r="G109" s="38">
        <f t="shared" si="66"/>
        <v>-15</v>
      </c>
      <c r="H109" s="51"/>
      <c r="I109" s="42"/>
      <c r="J109" s="29"/>
      <c r="K109" s="28">
        <v>1392.5</v>
      </c>
      <c r="L109" s="34">
        <f t="shared" si="67"/>
        <v>-10</v>
      </c>
      <c r="M109" s="69"/>
      <c r="N109" s="61"/>
      <c r="O109" s="29"/>
      <c r="P109" s="38">
        <v>1510</v>
      </c>
      <c r="Q109" s="38">
        <f t="shared" si="68"/>
        <v>10</v>
      </c>
      <c r="R109" s="53"/>
      <c r="S109" s="42"/>
      <c r="T109" s="30"/>
      <c r="U109" s="38">
        <v>1440</v>
      </c>
      <c r="V109" s="38">
        <f t="shared" si="69"/>
        <v>-40</v>
      </c>
      <c r="W109" s="54"/>
      <c r="X109" s="42"/>
      <c r="Y109" s="31"/>
      <c r="Z109" s="38">
        <v>665</v>
      </c>
      <c r="AA109" s="38">
        <f t="shared" si="70"/>
        <v>0</v>
      </c>
      <c r="AB109" s="55"/>
      <c r="AC109" s="42"/>
      <c r="AD109" s="29"/>
      <c r="AE109" s="38">
        <v>704</v>
      </c>
      <c r="AF109" s="38">
        <f t="shared" si="71"/>
        <v>3</v>
      </c>
      <c r="AG109" s="55"/>
      <c r="AH109" s="42"/>
      <c r="AI109" s="16"/>
      <c r="AJ109" s="46"/>
      <c r="AK109" s="49"/>
    </row>
    <row r="110" spans="3:37" x14ac:dyDescent="0.3">
      <c r="C110" s="13">
        <v>43405</v>
      </c>
      <c r="D110" s="14" t="str">
        <f t="shared" si="65"/>
        <v>2018-11</v>
      </c>
      <c r="E110" s="15"/>
      <c r="F110" s="38">
        <v>1435</v>
      </c>
      <c r="G110" s="38">
        <f t="shared" si="66"/>
        <v>-15</v>
      </c>
      <c r="H110" s="51"/>
      <c r="I110" s="43"/>
      <c r="J110" s="29"/>
      <c r="K110" s="28">
        <v>1382.5</v>
      </c>
      <c r="L110" s="34">
        <f t="shared" si="67"/>
        <v>-10</v>
      </c>
      <c r="M110" s="70"/>
      <c r="N110" s="62"/>
      <c r="O110" s="29"/>
      <c r="P110" s="38">
        <v>1510</v>
      </c>
      <c r="Q110" s="38">
        <f t="shared" si="68"/>
        <v>0</v>
      </c>
      <c r="R110" s="53"/>
      <c r="S110" s="43"/>
      <c r="T110" s="30"/>
      <c r="U110" s="38">
        <v>1370</v>
      </c>
      <c r="V110" s="38">
        <f t="shared" si="69"/>
        <v>-70</v>
      </c>
      <c r="W110" s="54"/>
      <c r="X110" s="43"/>
      <c r="Y110" s="31"/>
      <c r="Z110" s="38">
        <v>650</v>
      </c>
      <c r="AA110" s="38">
        <f t="shared" si="70"/>
        <v>-15</v>
      </c>
      <c r="AB110" s="55"/>
      <c r="AC110" s="43"/>
      <c r="AD110" s="29"/>
      <c r="AE110" s="38">
        <v>699</v>
      </c>
      <c r="AF110" s="38">
        <f t="shared" si="71"/>
        <v>-5</v>
      </c>
      <c r="AG110" s="55"/>
      <c r="AH110" s="43"/>
      <c r="AI110" s="16"/>
      <c r="AJ110" s="47"/>
      <c r="AK110" s="50"/>
    </row>
    <row r="111" spans="3:37" x14ac:dyDescent="0.3">
      <c r="C111" s="13">
        <v>43435</v>
      </c>
      <c r="D111" s="14" t="str">
        <f>YEAR(C111)&amp;"-"&amp;IF(LEN(MONTH(C111))=2,MONTH(C111),"0"&amp;MONTH(C111))</f>
        <v>2018-12</v>
      </c>
      <c r="E111" s="15"/>
      <c r="F111" s="38">
        <v>1370</v>
      </c>
      <c r="G111" s="38">
        <f t="shared" si="66"/>
        <v>-65</v>
      </c>
      <c r="H111" s="57">
        <f>IF(F112="","",(AVERAGE(F111:F113)))</f>
        <v>1343.3333333333333</v>
      </c>
      <c r="I111" s="41">
        <f>IF(F115="","",(AVERAGE(F111:F116)))</f>
        <v>1362.9166666666667</v>
      </c>
      <c r="J111" s="29"/>
      <c r="K111" s="28">
        <v>1307.5</v>
      </c>
      <c r="L111" s="34">
        <f t="shared" si="67"/>
        <v>-75</v>
      </c>
      <c r="M111" s="58">
        <f>IF(K112="","",(AVERAGE(K111:K113)))</f>
        <v>1284.1666666666667</v>
      </c>
      <c r="N111" s="60">
        <f>IF(K115="","",(AVERAGE(K111:K116)))</f>
        <v>1312.5</v>
      </c>
      <c r="O111" s="29"/>
      <c r="P111" s="38">
        <v>1440</v>
      </c>
      <c r="Q111" s="38">
        <f t="shared" si="68"/>
        <v>-70</v>
      </c>
      <c r="R111" s="63">
        <f>IF(P112="","",(AVERAGE(P111:P113)))</f>
        <v>1426.6666666666667</v>
      </c>
      <c r="S111" s="41">
        <f>IF(P115="","",(AVERAGE(P111:P116)))</f>
        <v>1447.5</v>
      </c>
      <c r="T111" s="30"/>
      <c r="U111" s="38">
        <v>1325</v>
      </c>
      <c r="V111" s="38">
        <f t="shared" si="69"/>
        <v>-45</v>
      </c>
      <c r="W111" s="64">
        <f t="shared" ref="W111" si="114">IF(U112="","",(AVERAGE(U111:U113)))</f>
        <v>1296.6666666666667</v>
      </c>
      <c r="X111" s="41">
        <f>IF(U115="","",(AVERAGE(U111:U116)))</f>
        <v>1284.1666666666667</v>
      </c>
      <c r="Y111" s="31"/>
      <c r="Z111" s="38">
        <v>635</v>
      </c>
      <c r="AA111" s="38">
        <f t="shared" si="70"/>
        <v>-15</v>
      </c>
      <c r="AB111" s="44">
        <f>IF(Z112="","",(AVERAGE(Z111:Z113)))</f>
        <v>618.33333333333337</v>
      </c>
      <c r="AC111" s="41">
        <f>IF(Z115="","",(AVERAGE(Z111:Z116)))</f>
        <v>607.5</v>
      </c>
      <c r="AD111" s="29"/>
      <c r="AE111" s="38">
        <v>687</v>
      </c>
      <c r="AF111" s="38">
        <f t="shared" si="71"/>
        <v>-12</v>
      </c>
      <c r="AG111" s="44">
        <f>IF(AE112="","",(AVERAGE(AE111:AE113)))</f>
        <v>679.66666666666663</v>
      </c>
      <c r="AH111" s="41">
        <f>IF(AE115="","",(AVERAGE(AE111:AE116)))</f>
        <v>657.5</v>
      </c>
      <c r="AI111" s="16"/>
      <c r="AJ111" s="45" t="s">
        <v>83</v>
      </c>
      <c r="AK111" s="48" t="s">
        <v>84</v>
      </c>
    </row>
    <row r="112" spans="3:37" x14ac:dyDescent="0.3">
      <c r="C112" s="13">
        <v>43466</v>
      </c>
      <c r="D112" s="14" t="str">
        <f t="shared" ref="D112:D152" si="115">YEAR(C112)&amp;"-"&amp;IF(LEN(MONTH(C112))=2,MONTH(C112),"0"&amp;MONTH(C112))</f>
        <v>2019-01</v>
      </c>
      <c r="E112" s="15"/>
      <c r="F112" s="38">
        <v>1330</v>
      </c>
      <c r="G112" s="38">
        <f t="shared" si="66"/>
        <v>-40</v>
      </c>
      <c r="H112" s="57"/>
      <c r="I112" s="42"/>
      <c r="J112" s="29"/>
      <c r="K112" s="28">
        <v>1272.5</v>
      </c>
      <c r="L112" s="34">
        <f t="shared" si="67"/>
        <v>-35</v>
      </c>
      <c r="M112" s="59"/>
      <c r="N112" s="61"/>
      <c r="O112" s="29"/>
      <c r="P112" s="38">
        <v>1420</v>
      </c>
      <c r="Q112" s="38">
        <f t="shared" si="68"/>
        <v>-20</v>
      </c>
      <c r="R112" s="63"/>
      <c r="S112" s="42"/>
      <c r="T112" s="30"/>
      <c r="U112" s="38">
        <v>1285</v>
      </c>
      <c r="V112" s="38">
        <f t="shared" si="69"/>
        <v>-40</v>
      </c>
      <c r="W112" s="64"/>
      <c r="X112" s="42"/>
      <c r="Y112" s="31"/>
      <c r="Z112" s="38">
        <v>620</v>
      </c>
      <c r="AA112" s="38">
        <f t="shared" si="70"/>
        <v>-15</v>
      </c>
      <c r="AB112" s="44"/>
      <c r="AC112" s="42"/>
      <c r="AD112" s="29"/>
      <c r="AE112" s="38">
        <v>681</v>
      </c>
      <c r="AF112" s="38">
        <f t="shared" si="71"/>
        <v>-6</v>
      </c>
      <c r="AG112" s="44"/>
      <c r="AH112" s="42"/>
      <c r="AI112" s="16"/>
      <c r="AJ112" s="46"/>
      <c r="AK112" s="49"/>
    </row>
    <row r="113" spans="3:37" x14ac:dyDescent="0.3">
      <c r="C113" s="13">
        <v>43497</v>
      </c>
      <c r="D113" s="14" t="str">
        <f t="shared" si="115"/>
        <v>2019-02</v>
      </c>
      <c r="E113" s="15"/>
      <c r="F113" s="38">
        <v>1330</v>
      </c>
      <c r="G113" s="38">
        <f t="shared" si="66"/>
        <v>0</v>
      </c>
      <c r="H113" s="57"/>
      <c r="I113" s="42"/>
      <c r="J113" s="29"/>
      <c r="K113" s="28">
        <v>1272.5</v>
      </c>
      <c r="L113" s="34">
        <f t="shared" si="67"/>
        <v>0</v>
      </c>
      <c r="M113" s="59"/>
      <c r="N113" s="61"/>
      <c r="O113" s="29"/>
      <c r="P113" s="38">
        <v>1420</v>
      </c>
      <c r="Q113" s="38">
        <f t="shared" si="68"/>
        <v>0</v>
      </c>
      <c r="R113" s="63"/>
      <c r="S113" s="42"/>
      <c r="T113" s="30"/>
      <c r="U113" s="38">
        <v>1280</v>
      </c>
      <c r="V113" s="38">
        <f t="shared" si="69"/>
        <v>-5</v>
      </c>
      <c r="W113" s="64"/>
      <c r="X113" s="42"/>
      <c r="Y113" s="31"/>
      <c r="Z113" s="38">
        <v>600</v>
      </c>
      <c r="AA113" s="38">
        <f t="shared" si="70"/>
        <v>-20</v>
      </c>
      <c r="AB113" s="44"/>
      <c r="AC113" s="42"/>
      <c r="AD113" s="29"/>
      <c r="AE113" s="38">
        <v>671</v>
      </c>
      <c r="AF113" s="38">
        <f t="shared" si="71"/>
        <v>-10</v>
      </c>
      <c r="AG113" s="44"/>
      <c r="AH113" s="42"/>
      <c r="AI113" s="16"/>
      <c r="AJ113" s="47"/>
      <c r="AK113" s="49"/>
    </row>
    <row r="114" spans="3:37" x14ac:dyDescent="0.3">
      <c r="C114" s="13">
        <v>43525</v>
      </c>
      <c r="D114" s="14" t="str">
        <f t="shared" si="115"/>
        <v>2019-03</v>
      </c>
      <c r="E114" s="15"/>
      <c r="F114" s="38">
        <v>1355</v>
      </c>
      <c r="G114" s="38">
        <f t="shared" si="66"/>
        <v>25</v>
      </c>
      <c r="H114" s="51">
        <f>IF(F115="","",(AVERAGE(F114:F116)))</f>
        <v>1382.5</v>
      </c>
      <c r="I114" s="42"/>
      <c r="J114" s="29"/>
      <c r="K114" s="28">
        <v>1302.5</v>
      </c>
      <c r="L114" s="34">
        <f t="shared" si="67"/>
        <v>30</v>
      </c>
      <c r="M114" s="52">
        <f>IF(K115="","",(AVERAGE(K114:K116)))</f>
        <v>1340.8333333333333</v>
      </c>
      <c r="N114" s="61"/>
      <c r="O114" s="29"/>
      <c r="P114" s="38">
        <v>1442.5</v>
      </c>
      <c r="Q114" s="38">
        <f t="shared" si="68"/>
        <v>22.5</v>
      </c>
      <c r="R114" s="53">
        <f>IF(P115="","",(AVERAGE(P114:P116)))</f>
        <v>1468.3333333333333</v>
      </c>
      <c r="S114" s="42"/>
      <c r="T114" s="30"/>
      <c r="U114" s="38">
        <v>1285</v>
      </c>
      <c r="V114" s="38">
        <f t="shared" si="69"/>
        <v>5</v>
      </c>
      <c r="W114" s="54">
        <f t="shared" ref="W114" si="116">IF(U115="","",(AVERAGE(U114:U116)))</f>
        <v>1271.6666666666667</v>
      </c>
      <c r="X114" s="42"/>
      <c r="Y114" s="31"/>
      <c r="Z114" s="38">
        <v>600</v>
      </c>
      <c r="AA114" s="38">
        <f t="shared" si="70"/>
        <v>0</v>
      </c>
      <c r="AB114" s="55">
        <f t="shared" ref="AB114" si="117">IF(Z115="","",(AVERAGE(Z114:Z116)))</f>
        <v>596.66666666666663</v>
      </c>
      <c r="AC114" s="42"/>
      <c r="AD114" s="29"/>
      <c r="AE114" s="38">
        <v>651</v>
      </c>
      <c r="AF114" s="38">
        <f t="shared" si="71"/>
        <v>-20</v>
      </c>
      <c r="AG114" s="55">
        <f t="shared" ref="AG114" si="118">IF(AE115="","",(AVERAGE(AE114:AE116)))</f>
        <v>635.33333333333337</v>
      </c>
      <c r="AH114" s="42"/>
      <c r="AI114" s="16"/>
      <c r="AJ114" s="45" t="s">
        <v>85</v>
      </c>
      <c r="AK114" s="49"/>
    </row>
    <row r="115" spans="3:37" x14ac:dyDescent="0.3">
      <c r="C115" s="13">
        <v>43556</v>
      </c>
      <c r="D115" s="14" t="str">
        <f t="shared" si="115"/>
        <v>2019-04</v>
      </c>
      <c r="E115" s="15"/>
      <c r="F115" s="38">
        <v>1385</v>
      </c>
      <c r="G115" s="38">
        <f t="shared" si="66"/>
        <v>30</v>
      </c>
      <c r="H115" s="51"/>
      <c r="I115" s="42"/>
      <c r="J115" s="29"/>
      <c r="K115" s="28">
        <v>1337.5</v>
      </c>
      <c r="L115" s="34">
        <f t="shared" si="67"/>
        <v>35</v>
      </c>
      <c r="M115" s="52"/>
      <c r="N115" s="61"/>
      <c r="O115" s="29"/>
      <c r="P115" s="38">
        <v>1467.5</v>
      </c>
      <c r="Q115" s="38">
        <f t="shared" si="68"/>
        <v>25</v>
      </c>
      <c r="R115" s="53"/>
      <c r="S115" s="42"/>
      <c r="T115" s="30"/>
      <c r="U115" s="38">
        <v>1270</v>
      </c>
      <c r="V115" s="38">
        <f t="shared" si="69"/>
        <v>-15</v>
      </c>
      <c r="W115" s="54"/>
      <c r="X115" s="42"/>
      <c r="Y115" s="31"/>
      <c r="Z115" s="38">
        <v>600</v>
      </c>
      <c r="AA115" s="38">
        <f t="shared" si="70"/>
        <v>0</v>
      </c>
      <c r="AB115" s="55"/>
      <c r="AC115" s="42"/>
      <c r="AD115" s="29"/>
      <c r="AE115" s="38">
        <v>634</v>
      </c>
      <c r="AF115" s="38">
        <f t="shared" si="71"/>
        <v>-17</v>
      </c>
      <c r="AG115" s="55"/>
      <c r="AH115" s="42"/>
      <c r="AI115" s="16"/>
      <c r="AJ115" s="46"/>
      <c r="AK115" s="49"/>
    </row>
    <row r="116" spans="3:37" x14ac:dyDescent="0.3">
      <c r="C116" s="13">
        <v>43586</v>
      </c>
      <c r="D116" s="14" t="str">
        <f t="shared" si="115"/>
        <v>2019-05</v>
      </c>
      <c r="E116" s="15"/>
      <c r="F116" s="38">
        <v>1407.5</v>
      </c>
      <c r="G116" s="38">
        <f t="shared" si="66"/>
        <v>22.5</v>
      </c>
      <c r="H116" s="51"/>
      <c r="I116" s="43"/>
      <c r="J116" s="29"/>
      <c r="K116" s="28">
        <v>1382.5</v>
      </c>
      <c r="L116" s="34">
        <f t="shared" si="67"/>
        <v>45</v>
      </c>
      <c r="M116" s="52"/>
      <c r="N116" s="62"/>
      <c r="O116" s="29"/>
      <c r="P116" s="38">
        <v>1495</v>
      </c>
      <c r="Q116" s="38">
        <f t="shared" si="68"/>
        <v>27.5</v>
      </c>
      <c r="R116" s="53"/>
      <c r="S116" s="43"/>
      <c r="T116" s="30"/>
      <c r="U116" s="38">
        <v>1260</v>
      </c>
      <c r="V116" s="38">
        <f t="shared" si="69"/>
        <v>-10</v>
      </c>
      <c r="W116" s="54"/>
      <c r="X116" s="43"/>
      <c r="Y116" s="31"/>
      <c r="Z116" s="38">
        <v>590</v>
      </c>
      <c r="AA116" s="38">
        <f t="shared" si="70"/>
        <v>-10</v>
      </c>
      <c r="AB116" s="55"/>
      <c r="AC116" s="43"/>
      <c r="AD116" s="29"/>
      <c r="AE116" s="38">
        <v>621</v>
      </c>
      <c r="AF116" s="38">
        <f t="shared" si="71"/>
        <v>-13</v>
      </c>
      <c r="AG116" s="55"/>
      <c r="AH116" s="43"/>
      <c r="AI116" s="16"/>
      <c r="AJ116" s="47"/>
      <c r="AK116" s="50"/>
    </row>
    <row r="117" spans="3:37" x14ac:dyDescent="0.3">
      <c r="C117" s="13">
        <v>43617</v>
      </c>
      <c r="D117" s="14" t="str">
        <f t="shared" si="115"/>
        <v>2019-06</v>
      </c>
      <c r="E117" s="15"/>
      <c r="F117" s="38">
        <v>1402.5</v>
      </c>
      <c r="G117" s="38">
        <f t="shared" si="66"/>
        <v>-5</v>
      </c>
      <c r="H117" s="57">
        <f>IF(F118="","",(AVERAGE(F117:F119)))</f>
        <v>1357.5</v>
      </c>
      <c r="I117" s="41">
        <f>IF(F121="","",(AVERAGE(F117:F122)))</f>
        <v>1326.6666666666667</v>
      </c>
      <c r="J117" s="29"/>
      <c r="K117" s="28">
        <v>1382.5</v>
      </c>
      <c r="L117" s="34">
        <f t="shared" si="67"/>
        <v>0</v>
      </c>
      <c r="M117" s="66">
        <f>IF(K118="","",(AVERAGE(K117:K119)))</f>
        <v>1332.5</v>
      </c>
      <c r="N117" s="60">
        <f>IF(K121="","",(AVERAGE(K117:K122)))</f>
        <v>1302.5</v>
      </c>
      <c r="O117" s="29"/>
      <c r="P117" s="38">
        <v>1485</v>
      </c>
      <c r="Q117" s="38">
        <f t="shared" si="68"/>
        <v>-10</v>
      </c>
      <c r="R117" s="63">
        <f>IF(P118="","",(AVERAGE(P117:P119)))</f>
        <v>1418.3333333333333</v>
      </c>
      <c r="S117" s="41">
        <f>IF(P121="","",(AVERAGE(P117:P122)))</f>
        <v>1379.1666666666667</v>
      </c>
      <c r="T117" s="30"/>
      <c r="U117" s="38">
        <v>1195</v>
      </c>
      <c r="V117" s="38">
        <f t="shared" si="69"/>
        <v>-65</v>
      </c>
      <c r="W117" s="64">
        <f t="shared" ref="W117" si="119">IF(U118="","",(AVERAGE(U117:U119)))</f>
        <v>1166.6666666666667</v>
      </c>
      <c r="X117" s="41">
        <f>IF(U121="","",(AVERAGE(U117:U122)))</f>
        <v>1135</v>
      </c>
      <c r="Y117" s="31"/>
      <c r="Z117" s="38">
        <v>585</v>
      </c>
      <c r="AA117" s="38">
        <f t="shared" si="70"/>
        <v>-5</v>
      </c>
      <c r="AB117" s="44">
        <f t="shared" ref="AB117" si="120">IF(Z118="","",(AVERAGE(Z117:Z119)))</f>
        <v>581.66666666666663</v>
      </c>
      <c r="AC117" s="41">
        <f>IF(Z121="","",(AVERAGE(Z117:Z122)))</f>
        <v>570</v>
      </c>
      <c r="AD117" s="29"/>
      <c r="AE117" s="38">
        <v>620</v>
      </c>
      <c r="AF117" s="38">
        <f t="shared" si="71"/>
        <v>-1</v>
      </c>
      <c r="AG117" s="44">
        <f t="shared" ref="AG117" si="121">IF(AE118="","",(AVERAGE(AE117:AE119)))</f>
        <v>620</v>
      </c>
      <c r="AH117" s="41">
        <f>IF(AE121="","",(AVERAGE(AE117:AE122)))</f>
        <v>615.5</v>
      </c>
      <c r="AI117" s="16"/>
      <c r="AJ117" s="45" t="s">
        <v>86</v>
      </c>
      <c r="AK117" s="48" t="s">
        <v>87</v>
      </c>
    </row>
    <row r="118" spans="3:37" x14ac:dyDescent="0.3">
      <c r="C118" s="13">
        <v>43647</v>
      </c>
      <c r="D118" s="14" t="str">
        <f t="shared" si="115"/>
        <v>2019-07</v>
      </c>
      <c r="E118" s="15"/>
      <c r="F118" s="38">
        <v>1332.5</v>
      </c>
      <c r="G118" s="38">
        <f t="shared" si="66"/>
        <v>-70</v>
      </c>
      <c r="H118" s="57"/>
      <c r="I118" s="42"/>
      <c r="J118" s="29"/>
      <c r="K118" s="28">
        <v>1307.5</v>
      </c>
      <c r="L118" s="34">
        <f t="shared" si="67"/>
        <v>-75</v>
      </c>
      <c r="M118" s="67"/>
      <c r="N118" s="61"/>
      <c r="O118" s="29"/>
      <c r="P118" s="38">
        <v>1385</v>
      </c>
      <c r="Q118" s="38">
        <f t="shared" si="68"/>
        <v>-100</v>
      </c>
      <c r="R118" s="63"/>
      <c r="S118" s="42"/>
      <c r="T118" s="30"/>
      <c r="U118" s="38">
        <v>1160</v>
      </c>
      <c r="V118" s="38">
        <f t="shared" si="69"/>
        <v>-35</v>
      </c>
      <c r="W118" s="64"/>
      <c r="X118" s="42"/>
      <c r="Y118" s="31"/>
      <c r="Z118" s="38">
        <v>585</v>
      </c>
      <c r="AA118" s="38">
        <f t="shared" si="70"/>
        <v>0</v>
      </c>
      <c r="AB118" s="44"/>
      <c r="AC118" s="42"/>
      <c r="AD118" s="29"/>
      <c r="AE118" s="38">
        <v>620</v>
      </c>
      <c r="AF118" s="38">
        <f t="shared" si="71"/>
        <v>0</v>
      </c>
      <c r="AG118" s="44"/>
      <c r="AH118" s="42"/>
      <c r="AI118" s="16"/>
      <c r="AJ118" s="46"/>
      <c r="AK118" s="49"/>
    </row>
    <row r="119" spans="3:37" x14ac:dyDescent="0.3">
      <c r="C119" s="13">
        <v>43678</v>
      </c>
      <c r="D119" s="14" t="str">
        <f t="shared" si="115"/>
        <v>2019-08</v>
      </c>
      <c r="E119" s="15"/>
      <c r="F119" s="38">
        <v>1337.5</v>
      </c>
      <c r="G119" s="38">
        <f t="shared" si="66"/>
        <v>5</v>
      </c>
      <c r="H119" s="57"/>
      <c r="I119" s="42"/>
      <c r="J119" s="29"/>
      <c r="K119" s="28">
        <v>1307.5</v>
      </c>
      <c r="L119" s="34">
        <f t="shared" si="67"/>
        <v>0</v>
      </c>
      <c r="M119" s="58"/>
      <c r="N119" s="61"/>
      <c r="O119" s="29"/>
      <c r="P119" s="38">
        <v>1385</v>
      </c>
      <c r="Q119" s="38">
        <f t="shared" si="68"/>
        <v>0</v>
      </c>
      <c r="R119" s="63"/>
      <c r="S119" s="42"/>
      <c r="T119" s="30"/>
      <c r="U119" s="38">
        <v>1145</v>
      </c>
      <c r="V119" s="38">
        <f t="shared" si="69"/>
        <v>-15</v>
      </c>
      <c r="W119" s="64"/>
      <c r="X119" s="42"/>
      <c r="Y119" s="31"/>
      <c r="Z119" s="38">
        <v>575</v>
      </c>
      <c r="AA119" s="38">
        <f t="shared" si="70"/>
        <v>-10</v>
      </c>
      <c r="AB119" s="44"/>
      <c r="AC119" s="42"/>
      <c r="AD119" s="29"/>
      <c r="AE119" s="38">
        <v>620</v>
      </c>
      <c r="AF119" s="38">
        <f t="shared" si="71"/>
        <v>0</v>
      </c>
      <c r="AG119" s="44"/>
      <c r="AH119" s="42"/>
      <c r="AI119" s="16"/>
      <c r="AJ119" s="47"/>
      <c r="AK119" s="49"/>
    </row>
    <row r="120" spans="3:37" x14ac:dyDescent="0.3">
      <c r="C120" s="13">
        <v>43709</v>
      </c>
      <c r="D120" s="14" t="str">
        <f t="shared" si="115"/>
        <v>2019-09</v>
      </c>
      <c r="E120" s="15"/>
      <c r="F120" s="38">
        <v>1302.5</v>
      </c>
      <c r="G120" s="38">
        <f t="shared" si="66"/>
        <v>-35</v>
      </c>
      <c r="H120" s="51">
        <f>IF(F121="","",(AVERAGE(F120:F122)))</f>
        <v>1295.8333333333333</v>
      </c>
      <c r="I120" s="42"/>
      <c r="J120" s="29"/>
      <c r="K120" s="28">
        <v>1272.5</v>
      </c>
      <c r="L120" s="34">
        <f t="shared" si="67"/>
        <v>-35</v>
      </c>
      <c r="M120" s="68">
        <f>IF(K121="","",(AVERAGE(K120:K122)))</f>
        <v>1272.5</v>
      </c>
      <c r="N120" s="61"/>
      <c r="O120" s="29"/>
      <c r="P120" s="38">
        <v>1345</v>
      </c>
      <c r="Q120" s="38">
        <f t="shared" si="68"/>
        <v>-40</v>
      </c>
      <c r="R120" s="53">
        <f>IF(P121="","",(AVERAGE(P120:P122)))</f>
        <v>1340</v>
      </c>
      <c r="S120" s="42"/>
      <c r="T120" s="30"/>
      <c r="U120" s="38">
        <v>1120</v>
      </c>
      <c r="V120" s="38">
        <f t="shared" si="69"/>
        <v>-25</v>
      </c>
      <c r="W120" s="54">
        <f t="shared" ref="W120" si="122">IF(U121="","",(AVERAGE(U120:U122)))</f>
        <v>1103.3333333333333</v>
      </c>
      <c r="X120" s="42"/>
      <c r="Y120" s="31"/>
      <c r="Z120" s="38">
        <v>575</v>
      </c>
      <c r="AA120" s="38">
        <f t="shared" si="70"/>
        <v>0</v>
      </c>
      <c r="AB120" s="55">
        <f t="shared" ref="AB120" si="123">IF(Z121="","",(AVERAGE(Z120:Z122)))</f>
        <v>558.33333333333337</v>
      </c>
      <c r="AC120" s="42"/>
      <c r="AD120" s="29"/>
      <c r="AE120" s="38">
        <v>620</v>
      </c>
      <c r="AF120" s="38">
        <f t="shared" si="71"/>
        <v>0</v>
      </c>
      <c r="AG120" s="55">
        <f t="shared" ref="AG120" si="124">IF(AE121="","",(AVERAGE(AE120:AE122)))</f>
        <v>611</v>
      </c>
      <c r="AH120" s="42"/>
      <c r="AI120" s="16"/>
      <c r="AJ120" s="45" t="s">
        <v>88</v>
      </c>
      <c r="AK120" s="49"/>
    </row>
    <row r="121" spans="3:37" x14ac:dyDescent="0.3">
      <c r="C121" s="13">
        <v>43739</v>
      </c>
      <c r="D121" s="14" t="str">
        <f t="shared" si="115"/>
        <v>2019-10</v>
      </c>
      <c r="E121" s="15"/>
      <c r="F121" s="38">
        <v>1307.5</v>
      </c>
      <c r="G121" s="38">
        <f t="shared" si="66"/>
        <v>5</v>
      </c>
      <c r="H121" s="51"/>
      <c r="I121" s="42"/>
      <c r="J121" s="29"/>
      <c r="K121" s="28">
        <v>1287.5</v>
      </c>
      <c r="L121" s="34">
        <f t="shared" si="67"/>
        <v>15</v>
      </c>
      <c r="M121" s="69"/>
      <c r="N121" s="61"/>
      <c r="O121" s="29"/>
      <c r="P121" s="38">
        <v>1350</v>
      </c>
      <c r="Q121" s="38">
        <f t="shared" si="68"/>
        <v>5</v>
      </c>
      <c r="R121" s="53"/>
      <c r="S121" s="42"/>
      <c r="T121" s="30"/>
      <c r="U121" s="38">
        <v>1105</v>
      </c>
      <c r="V121" s="38">
        <f t="shared" si="69"/>
        <v>-15</v>
      </c>
      <c r="W121" s="54"/>
      <c r="X121" s="42"/>
      <c r="Y121" s="31"/>
      <c r="Z121" s="38">
        <v>560</v>
      </c>
      <c r="AA121" s="38">
        <f t="shared" si="70"/>
        <v>-15</v>
      </c>
      <c r="AB121" s="55"/>
      <c r="AC121" s="42"/>
      <c r="AD121" s="29"/>
      <c r="AE121" s="38">
        <v>610</v>
      </c>
      <c r="AF121" s="38">
        <f t="shared" si="71"/>
        <v>-10</v>
      </c>
      <c r="AG121" s="55"/>
      <c r="AH121" s="42"/>
      <c r="AI121" s="16"/>
      <c r="AJ121" s="46"/>
      <c r="AK121" s="49"/>
    </row>
    <row r="122" spans="3:37" x14ac:dyDescent="0.3">
      <c r="C122" s="13">
        <v>43770</v>
      </c>
      <c r="D122" s="14" t="str">
        <f t="shared" si="115"/>
        <v>2019-11</v>
      </c>
      <c r="E122" s="15"/>
      <c r="F122" s="38">
        <v>1277.5</v>
      </c>
      <c r="G122" s="38">
        <f t="shared" si="66"/>
        <v>-30</v>
      </c>
      <c r="H122" s="51"/>
      <c r="I122" s="43"/>
      <c r="J122" s="29"/>
      <c r="K122" s="28">
        <v>1257.5</v>
      </c>
      <c r="L122" s="34">
        <f t="shared" si="67"/>
        <v>-30</v>
      </c>
      <c r="M122" s="70"/>
      <c r="N122" s="62"/>
      <c r="O122" s="29"/>
      <c r="P122" s="38">
        <v>1325</v>
      </c>
      <c r="Q122" s="38">
        <f t="shared" si="68"/>
        <v>-25</v>
      </c>
      <c r="R122" s="53"/>
      <c r="S122" s="43"/>
      <c r="T122" s="30"/>
      <c r="U122" s="38">
        <v>1085</v>
      </c>
      <c r="V122" s="38">
        <f t="shared" si="69"/>
        <v>-20</v>
      </c>
      <c r="W122" s="54"/>
      <c r="X122" s="43"/>
      <c r="Y122" s="31"/>
      <c r="Z122" s="38">
        <v>540</v>
      </c>
      <c r="AA122" s="38">
        <f t="shared" si="70"/>
        <v>-20</v>
      </c>
      <c r="AB122" s="55"/>
      <c r="AC122" s="43"/>
      <c r="AD122" s="29"/>
      <c r="AE122" s="38">
        <v>603</v>
      </c>
      <c r="AF122" s="38">
        <f t="shared" si="71"/>
        <v>-7</v>
      </c>
      <c r="AG122" s="55"/>
      <c r="AH122" s="43"/>
      <c r="AI122" s="16"/>
      <c r="AJ122" s="47"/>
      <c r="AK122" s="50"/>
    </row>
    <row r="123" spans="3:37" x14ac:dyDescent="0.3">
      <c r="C123" s="13">
        <v>43800</v>
      </c>
      <c r="D123" s="14" t="str">
        <f t="shared" si="115"/>
        <v>2019-12</v>
      </c>
      <c r="E123" s="15"/>
      <c r="F123" s="38">
        <v>1277.5</v>
      </c>
      <c r="G123" s="38">
        <f t="shared" si="66"/>
        <v>0</v>
      </c>
      <c r="H123" s="57">
        <f>IF(F124="","",(AVERAGE(F123:F125)))</f>
        <v>1277.5</v>
      </c>
      <c r="I123" s="41">
        <f>IF(F127="","",(AVERAGE(F123:F128)))</f>
        <v>1222.9166666666667</v>
      </c>
      <c r="J123" s="29"/>
      <c r="K123" s="28">
        <v>1252.5</v>
      </c>
      <c r="L123" s="34">
        <f t="shared" si="67"/>
        <v>-5</v>
      </c>
      <c r="M123" s="58">
        <f>IF(K124="","",(AVERAGE(K123:K125)))</f>
        <v>1255.8333333333333</v>
      </c>
      <c r="N123" s="60">
        <f>IF(K127="","",(AVERAGE(K123:K128)))</f>
        <v>1206.6666666666667</v>
      </c>
      <c r="O123" s="29"/>
      <c r="P123" s="38">
        <v>1325</v>
      </c>
      <c r="Q123" s="38">
        <f t="shared" si="68"/>
        <v>0</v>
      </c>
      <c r="R123" s="63">
        <f>IF(P124="","",(AVERAGE(P123:P125)))</f>
        <v>1325</v>
      </c>
      <c r="S123" s="41">
        <f>IF(P127="","",(AVERAGE(P123:P128)))</f>
        <v>1257.5</v>
      </c>
      <c r="T123" s="30"/>
      <c r="U123" s="38">
        <v>1060</v>
      </c>
      <c r="V123" s="38">
        <f t="shared" si="69"/>
        <v>-25</v>
      </c>
      <c r="W123" s="64">
        <f t="shared" ref="W123" si="125">IF(U124="","",(AVERAGE(U123:U125)))</f>
        <v>1063.3333333333333</v>
      </c>
      <c r="X123" s="41">
        <f>IF(U127="","",(AVERAGE(U123:U128)))</f>
        <v>1024.1666666666667</v>
      </c>
      <c r="Y123" s="31"/>
      <c r="Z123" s="38">
        <v>540</v>
      </c>
      <c r="AA123" s="38">
        <f t="shared" si="70"/>
        <v>0</v>
      </c>
      <c r="AB123" s="44">
        <f t="shared" ref="AB123" si="126">IF(Z124="","",(AVERAGE(Z123:Z125)))</f>
        <v>550</v>
      </c>
      <c r="AC123" s="41">
        <f>IF(Z127="","",(AVERAGE(Z123:Z128)))</f>
        <v>555.83333333333337</v>
      </c>
      <c r="AD123" s="29"/>
      <c r="AE123" s="38">
        <v>599</v>
      </c>
      <c r="AF123" s="38">
        <f t="shared" si="71"/>
        <v>-4</v>
      </c>
      <c r="AG123" s="44">
        <f t="shared" ref="AG123" si="127">IF(AE124="","",(AVERAGE(AE123:AE125)))</f>
        <v>595.66666666666663</v>
      </c>
      <c r="AH123" s="41">
        <f>IF(AE127="","",(AVERAGE(AE123:AE128)))</f>
        <v>603.5</v>
      </c>
      <c r="AI123" s="16"/>
      <c r="AJ123" s="45" t="s">
        <v>89</v>
      </c>
      <c r="AK123" s="48" t="s">
        <v>90</v>
      </c>
    </row>
    <row r="124" spans="3:37" x14ac:dyDescent="0.3">
      <c r="C124" s="13">
        <v>43831</v>
      </c>
      <c r="D124" s="14" t="str">
        <f t="shared" si="115"/>
        <v>2020-01</v>
      </c>
      <c r="E124" s="15"/>
      <c r="F124" s="38">
        <v>1277.5</v>
      </c>
      <c r="G124" s="38">
        <f t="shared" si="66"/>
        <v>0</v>
      </c>
      <c r="H124" s="57"/>
      <c r="I124" s="42"/>
      <c r="J124" s="29"/>
      <c r="K124" s="28">
        <v>1252.5</v>
      </c>
      <c r="L124" s="34">
        <f t="shared" si="67"/>
        <v>0</v>
      </c>
      <c r="M124" s="59"/>
      <c r="N124" s="61"/>
      <c r="O124" s="29"/>
      <c r="P124" s="38">
        <v>1325</v>
      </c>
      <c r="Q124" s="38">
        <f t="shared" si="68"/>
        <v>0</v>
      </c>
      <c r="R124" s="63"/>
      <c r="S124" s="42"/>
      <c r="T124" s="30"/>
      <c r="U124" s="38">
        <v>1070</v>
      </c>
      <c r="V124" s="38">
        <f t="shared" si="69"/>
        <v>10</v>
      </c>
      <c r="W124" s="64"/>
      <c r="X124" s="42"/>
      <c r="Y124" s="31"/>
      <c r="Z124" s="38">
        <v>550</v>
      </c>
      <c r="AA124" s="38">
        <f t="shared" si="70"/>
        <v>10</v>
      </c>
      <c r="AB124" s="44"/>
      <c r="AC124" s="42"/>
      <c r="AD124" s="29"/>
      <c r="AE124" s="38">
        <v>594</v>
      </c>
      <c r="AF124" s="38">
        <f t="shared" si="71"/>
        <v>-5</v>
      </c>
      <c r="AG124" s="44"/>
      <c r="AH124" s="42"/>
      <c r="AI124" s="16"/>
      <c r="AJ124" s="46"/>
      <c r="AK124" s="49"/>
    </row>
    <row r="125" spans="3:37" x14ac:dyDescent="0.3">
      <c r="C125" s="13">
        <v>43862</v>
      </c>
      <c r="D125" s="14" t="str">
        <f t="shared" si="115"/>
        <v>2020-02</v>
      </c>
      <c r="E125" s="15"/>
      <c r="F125" s="38">
        <v>1277.5</v>
      </c>
      <c r="G125" s="38">
        <f t="shared" si="66"/>
        <v>0</v>
      </c>
      <c r="H125" s="57"/>
      <c r="I125" s="42"/>
      <c r="J125" s="29"/>
      <c r="K125" s="28">
        <v>1262.5</v>
      </c>
      <c r="L125" s="34">
        <f t="shared" si="67"/>
        <v>10</v>
      </c>
      <c r="M125" s="59"/>
      <c r="N125" s="61"/>
      <c r="O125" s="29"/>
      <c r="P125" s="38">
        <v>1325</v>
      </c>
      <c r="Q125" s="38">
        <f t="shared" si="68"/>
        <v>0</v>
      </c>
      <c r="R125" s="63"/>
      <c r="S125" s="42"/>
      <c r="T125" s="30"/>
      <c r="U125" s="38">
        <v>1060</v>
      </c>
      <c r="V125" s="38">
        <f t="shared" si="69"/>
        <v>-10</v>
      </c>
      <c r="W125" s="64"/>
      <c r="X125" s="42"/>
      <c r="Y125" s="31"/>
      <c r="Z125" s="38">
        <v>560</v>
      </c>
      <c r="AA125" s="38">
        <f t="shared" si="70"/>
        <v>10</v>
      </c>
      <c r="AB125" s="44"/>
      <c r="AC125" s="42"/>
      <c r="AD125" s="29"/>
      <c r="AE125" s="38">
        <v>594</v>
      </c>
      <c r="AF125" s="38">
        <f t="shared" si="71"/>
        <v>0</v>
      </c>
      <c r="AG125" s="44"/>
      <c r="AH125" s="42"/>
      <c r="AI125" s="16"/>
      <c r="AJ125" s="47"/>
      <c r="AK125" s="49"/>
    </row>
    <row r="126" spans="3:37" x14ac:dyDescent="0.3">
      <c r="C126" s="13">
        <v>43891</v>
      </c>
      <c r="D126" s="14" t="str">
        <f t="shared" si="115"/>
        <v>2020-03</v>
      </c>
      <c r="E126" s="15"/>
      <c r="F126" s="38">
        <v>1240</v>
      </c>
      <c r="G126" s="38">
        <f t="shared" si="66"/>
        <v>-37.5</v>
      </c>
      <c r="H126" s="51">
        <f>IF(F127="","",(AVERAGE(F126:F128)))</f>
        <v>1168.3333333333333</v>
      </c>
      <c r="I126" s="42"/>
      <c r="J126" s="29"/>
      <c r="K126" s="28">
        <v>1222.5</v>
      </c>
      <c r="L126" s="34">
        <f t="shared" si="67"/>
        <v>-40</v>
      </c>
      <c r="M126" s="52">
        <f>IF(K127="","",(AVERAGE(K126:K128)))</f>
        <v>1157.5</v>
      </c>
      <c r="N126" s="61"/>
      <c r="O126" s="29"/>
      <c r="P126" s="38">
        <v>1305</v>
      </c>
      <c r="Q126" s="38">
        <f t="shared" si="68"/>
        <v>-20</v>
      </c>
      <c r="R126" s="53">
        <f>IF(P127="","",(AVERAGE(P126:P128)))</f>
        <v>1190</v>
      </c>
      <c r="S126" s="42"/>
      <c r="T126" s="30"/>
      <c r="U126" s="38">
        <v>1025</v>
      </c>
      <c r="V126" s="38">
        <f t="shared" si="69"/>
        <v>-35</v>
      </c>
      <c r="W126" s="54">
        <f t="shared" ref="W126" si="128">IF(U127="","",(AVERAGE(U126:U128)))</f>
        <v>985</v>
      </c>
      <c r="X126" s="42"/>
      <c r="Y126" s="31"/>
      <c r="Z126" s="38">
        <v>565</v>
      </c>
      <c r="AA126" s="38">
        <f t="shared" si="70"/>
        <v>5</v>
      </c>
      <c r="AB126" s="55">
        <f t="shared" ref="AB126" si="129">IF(Z127="","",(AVERAGE(Z126:Z128)))</f>
        <v>561.66666666666663</v>
      </c>
      <c r="AC126" s="42"/>
      <c r="AD126" s="29"/>
      <c r="AE126" s="38">
        <v>607</v>
      </c>
      <c r="AF126" s="38">
        <f t="shared" si="71"/>
        <v>13</v>
      </c>
      <c r="AG126" s="55">
        <f t="shared" ref="AG126" si="130">IF(AE127="","",(AVERAGE(AE126:AE128)))</f>
        <v>611.33333333333337</v>
      </c>
      <c r="AH126" s="42"/>
      <c r="AI126" s="16"/>
      <c r="AJ126" s="45" t="s">
        <v>91</v>
      </c>
      <c r="AK126" s="49"/>
    </row>
    <row r="127" spans="3:37" x14ac:dyDescent="0.3">
      <c r="C127" s="13">
        <v>43922</v>
      </c>
      <c r="D127" s="14" t="str">
        <f t="shared" si="115"/>
        <v>2020-04</v>
      </c>
      <c r="E127" s="15"/>
      <c r="F127" s="38">
        <v>1165</v>
      </c>
      <c r="G127" s="38">
        <f t="shared" si="66"/>
        <v>-75</v>
      </c>
      <c r="H127" s="51"/>
      <c r="I127" s="42"/>
      <c r="J127" s="29"/>
      <c r="K127" s="28">
        <v>1147.5</v>
      </c>
      <c r="L127" s="34">
        <f t="shared" si="67"/>
        <v>-75</v>
      </c>
      <c r="M127" s="52"/>
      <c r="N127" s="61"/>
      <c r="O127" s="29"/>
      <c r="P127" s="38">
        <v>1165</v>
      </c>
      <c r="Q127" s="38">
        <f t="shared" si="68"/>
        <v>-140</v>
      </c>
      <c r="R127" s="53"/>
      <c r="S127" s="42"/>
      <c r="T127" s="30"/>
      <c r="U127" s="38">
        <v>980</v>
      </c>
      <c r="V127" s="38">
        <f t="shared" si="69"/>
        <v>-45</v>
      </c>
      <c r="W127" s="54"/>
      <c r="X127" s="42"/>
      <c r="Y127" s="31"/>
      <c r="Z127" s="38">
        <v>565</v>
      </c>
      <c r="AA127" s="38">
        <f t="shared" si="70"/>
        <v>0</v>
      </c>
      <c r="AB127" s="55"/>
      <c r="AC127" s="42"/>
      <c r="AD127" s="29"/>
      <c r="AE127" s="38">
        <v>610</v>
      </c>
      <c r="AF127" s="38">
        <f t="shared" si="71"/>
        <v>3</v>
      </c>
      <c r="AG127" s="55"/>
      <c r="AH127" s="42"/>
      <c r="AI127" s="16"/>
      <c r="AJ127" s="46"/>
      <c r="AK127" s="49"/>
    </row>
    <row r="128" spans="3:37" x14ac:dyDescent="0.3">
      <c r="C128" s="13">
        <v>43952</v>
      </c>
      <c r="D128" s="14" t="str">
        <f t="shared" si="115"/>
        <v>2020-05</v>
      </c>
      <c r="E128" s="15"/>
      <c r="F128" s="38">
        <v>1100</v>
      </c>
      <c r="G128" s="38">
        <f t="shared" si="66"/>
        <v>-65</v>
      </c>
      <c r="H128" s="51"/>
      <c r="I128" s="43"/>
      <c r="J128" s="29"/>
      <c r="K128" s="28">
        <v>1102.5</v>
      </c>
      <c r="L128" s="34">
        <f t="shared" si="67"/>
        <v>-45</v>
      </c>
      <c r="M128" s="52"/>
      <c r="N128" s="62"/>
      <c r="O128" s="29"/>
      <c r="P128" s="38">
        <v>1100</v>
      </c>
      <c r="Q128" s="38">
        <f t="shared" si="68"/>
        <v>-65</v>
      </c>
      <c r="R128" s="53"/>
      <c r="S128" s="43"/>
      <c r="T128" s="30"/>
      <c r="U128" s="38">
        <v>950</v>
      </c>
      <c r="V128" s="38">
        <f t="shared" si="69"/>
        <v>-30</v>
      </c>
      <c r="W128" s="54"/>
      <c r="X128" s="43"/>
      <c r="Y128" s="31"/>
      <c r="Z128" s="38">
        <v>555</v>
      </c>
      <c r="AA128" s="38">
        <f t="shared" si="70"/>
        <v>-10</v>
      </c>
      <c r="AB128" s="55"/>
      <c r="AC128" s="43"/>
      <c r="AD128" s="29"/>
      <c r="AE128" s="38">
        <v>617</v>
      </c>
      <c r="AF128" s="38">
        <f t="shared" si="71"/>
        <v>7</v>
      </c>
      <c r="AG128" s="55"/>
      <c r="AH128" s="43"/>
      <c r="AI128" s="16"/>
      <c r="AJ128" s="47"/>
      <c r="AK128" s="50"/>
    </row>
    <row r="129" spans="3:37" x14ac:dyDescent="0.3">
      <c r="C129" s="13">
        <v>43983</v>
      </c>
      <c r="D129" s="14" t="str">
        <f t="shared" si="115"/>
        <v>2020-06</v>
      </c>
      <c r="E129" s="15"/>
      <c r="F129" s="38">
        <v>1140</v>
      </c>
      <c r="G129" s="38">
        <f t="shared" si="66"/>
        <v>40</v>
      </c>
      <c r="H129" s="57">
        <f>IF(F130="","",(AVERAGE(F129:F131)))</f>
        <v>1188.3333333333333</v>
      </c>
      <c r="I129" s="41">
        <f>IF(F133="","",(AVERAGE(F129:F134)))</f>
        <v>1201.6666666666667</v>
      </c>
      <c r="J129" s="29"/>
      <c r="K129" s="28">
        <v>1162.5</v>
      </c>
      <c r="L129" s="34">
        <f t="shared" si="67"/>
        <v>60</v>
      </c>
      <c r="M129" s="66">
        <f>IF(K130="","",(AVERAGE(K129:K131)))</f>
        <v>1219.1666666666667</v>
      </c>
      <c r="N129" s="60">
        <f>IF(K133="","",(AVERAGE(K129:K134)))</f>
        <v>1232.0833333333333</v>
      </c>
      <c r="O129" s="29"/>
      <c r="P129" s="38">
        <v>1130</v>
      </c>
      <c r="Q129" s="38">
        <f t="shared" si="68"/>
        <v>30</v>
      </c>
      <c r="R129" s="63">
        <f>IF(P130="","",(AVERAGE(P129:P131)))</f>
        <v>1183.3333333333333</v>
      </c>
      <c r="S129" s="41">
        <f>IF(P133="","",(AVERAGE(P129:P134)))</f>
        <v>1199.1666666666667</v>
      </c>
      <c r="T129" s="30"/>
      <c r="U129" s="38">
        <v>960</v>
      </c>
      <c r="V129" s="38">
        <f t="shared" si="69"/>
        <v>10</v>
      </c>
      <c r="W129" s="64">
        <f t="shared" ref="W129" si="131">IF(U130="","",(AVERAGE(U129:U131)))</f>
        <v>968.33333333333337</v>
      </c>
      <c r="X129" s="41">
        <f>IF(U133="","",(AVERAGE(U129:U134)))</f>
        <v>947.5</v>
      </c>
      <c r="Y129" s="31"/>
      <c r="Z129" s="38">
        <v>518</v>
      </c>
      <c r="AA129" s="38">
        <f t="shared" si="70"/>
        <v>-37</v>
      </c>
      <c r="AB129" s="44">
        <f t="shared" ref="AB129" si="132">IF(Z130="","",(AVERAGE(Z129:Z131)))</f>
        <v>516.33333333333337</v>
      </c>
      <c r="AC129" s="41">
        <f>IF(Z133="","",(AVERAGE(Z129:Z134)))</f>
        <v>544.41666666666663</v>
      </c>
      <c r="AD129" s="29"/>
      <c r="AE129" s="38">
        <v>617</v>
      </c>
      <c r="AF129" s="38">
        <f t="shared" si="71"/>
        <v>0</v>
      </c>
      <c r="AG129" s="44">
        <f t="shared" ref="AG129" si="133">IF(AE130="","",(AVERAGE(AE129:AE131)))</f>
        <v>599.33333333333337</v>
      </c>
      <c r="AH129" s="41">
        <f>IF(AE133="","",(AVERAGE(AE129:AE134)))</f>
        <v>596.83333333333337</v>
      </c>
      <c r="AI129" s="16"/>
      <c r="AJ129" s="45" t="s">
        <v>92</v>
      </c>
      <c r="AK129" s="48" t="s">
        <v>93</v>
      </c>
    </row>
    <row r="130" spans="3:37" x14ac:dyDescent="0.3">
      <c r="C130" s="13">
        <v>44013</v>
      </c>
      <c r="D130" s="14" t="str">
        <f t="shared" si="115"/>
        <v>2020-07</v>
      </c>
      <c r="E130" s="15"/>
      <c r="F130" s="38">
        <v>1205</v>
      </c>
      <c r="G130" s="38">
        <f t="shared" si="66"/>
        <v>65</v>
      </c>
      <c r="H130" s="57"/>
      <c r="I130" s="42"/>
      <c r="J130" s="29"/>
      <c r="K130" s="28">
        <v>1247.5</v>
      </c>
      <c r="L130" s="34">
        <f t="shared" si="67"/>
        <v>85</v>
      </c>
      <c r="M130" s="67"/>
      <c r="N130" s="61"/>
      <c r="O130" s="29"/>
      <c r="P130" s="38">
        <v>1200</v>
      </c>
      <c r="Q130" s="38">
        <f t="shared" si="68"/>
        <v>70</v>
      </c>
      <c r="R130" s="63"/>
      <c r="S130" s="42"/>
      <c r="T130" s="30"/>
      <c r="U130" s="38">
        <v>975</v>
      </c>
      <c r="V130" s="38">
        <f t="shared" si="69"/>
        <v>15</v>
      </c>
      <c r="W130" s="64"/>
      <c r="X130" s="42"/>
      <c r="Y130" s="31"/>
      <c r="Z130" s="38">
        <v>513</v>
      </c>
      <c r="AA130" s="38">
        <f t="shared" si="70"/>
        <v>-5</v>
      </c>
      <c r="AB130" s="44"/>
      <c r="AC130" s="42"/>
      <c r="AD130" s="29"/>
      <c r="AE130" s="38">
        <v>597</v>
      </c>
      <c r="AF130" s="38">
        <f t="shared" si="71"/>
        <v>-20</v>
      </c>
      <c r="AG130" s="44"/>
      <c r="AH130" s="42"/>
      <c r="AI130" s="16"/>
      <c r="AJ130" s="46"/>
      <c r="AK130" s="49"/>
    </row>
    <row r="131" spans="3:37" x14ac:dyDescent="0.3">
      <c r="C131" s="13">
        <v>44044</v>
      </c>
      <c r="D131" s="14" t="str">
        <f t="shared" si="115"/>
        <v>2020-08</v>
      </c>
      <c r="E131" s="15"/>
      <c r="F131" s="38">
        <v>1220</v>
      </c>
      <c r="G131" s="38">
        <f t="shared" ref="G131:G159" si="134">IF(F131="","",F131-F130)</f>
        <v>15</v>
      </c>
      <c r="H131" s="57"/>
      <c r="I131" s="42"/>
      <c r="J131" s="29"/>
      <c r="K131" s="28">
        <v>1247.5</v>
      </c>
      <c r="L131" s="34">
        <f t="shared" si="67"/>
        <v>0</v>
      </c>
      <c r="M131" s="58"/>
      <c r="N131" s="61"/>
      <c r="O131" s="29"/>
      <c r="P131" s="38">
        <v>1220</v>
      </c>
      <c r="Q131" s="38">
        <f t="shared" si="68"/>
        <v>20</v>
      </c>
      <c r="R131" s="63"/>
      <c r="S131" s="42"/>
      <c r="T131" s="30"/>
      <c r="U131" s="38">
        <v>970</v>
      </c>
      <c r="V131" s="38">
        <f t="shared" si="69"/>
        <v>-5</v>
      </c>
      <c r="W131" s="64"/>
      <c r="X131" s="42"/>
      <c r="Y131" s="31"/>
      <c r="Z131" s="38">
        <v>518</v>
      </c>
      <c r="AA131" s="38">
        <f t="shared" si="70"/>
        <v>5</v>
      </c>
      <c r="AB131" s="44"/>
      <c r="AC131" s="42"/>
      <c r="AD131" s="29"/>
      <c r="AE131" s="38">
        <v>584</v>
      </c>
      <c r="AF131" s="38">
        <f t="shared" si="71"/>
        <v>-13</v>
      </c>
      <c r="AG131" s="44"/>
      <c r="AH131" s="42"/>
      <c r="AI131" s="16"/>
      <c r="AJ131" s="47"/>
      <c r="AK131" s="49"/>
    </row>
    <row r="132" spans="3:37" x14ac:dyDescent="0.3">
      <c r="C132" s="13">
        <v>44075</v>
      </c>
      <c r="D132" s="14" t="str">
        <f t="shared" si="115"/>
        <v>2020-09</v>
      </c>
      <c r="E132" s="15"/>
      <c r="F132" s="38">
        <v>1220</v>
      </c>
      <c r="G132" s="38">
        <f t="shared" si="134"/>
        <v>0</v>
      </c>
      <c r="H132" s="51">
        <f>IF(F133="","",(AVERAGE(F132:F134)))</f>
        <v>1215</v>
      </c>
      <c r="I132" s="42"/>
      <c r="J132" s="29"/>
      <c r="K132" s="28">
        <v>1247.5</v>
      </c>
      <c r="L132" s="34">
        <f t="shared" ref="L132:L159" si="135">IF(K132="","",K132-K131)</f>
        <v>0</v>
      </c>
      <c r="M132" s="68">
        <f>IF(K133="","",(AVERAGE(K132:K134)))</f>
        <v>1245</v>
      </c>
      <c r="N132" s="61"/>
      <c r="O132" s="29"/>
      <c r="P132" s="38">
        <v>1220</v>
      </c>
      <c r="Q132" s="38">
        <f t="shared" ref="Q132:Q159" si="136">IF(P132="","",P132-P131)</f>
        <v>0</v>
      </c>
      <c r="R132" s="53">
        <f>IF(P133="","",(AVERAGE(P132:P134)))</f>
        <v>1215</v>
      </c>
      <c r="S132" s="42"/>
      <c r="T132" s="30"/>
      <c r="U132" s="38">
        <v>920</v>
      </c>
      <c r="V132" s="38">
        <f t="shared" ref="V132:V159" si="137">IF(U132="","",U132-U131)</f>
        <v>-50</v>
      </c>
      <c r="W132" s="54">
        <f t="shared" ref="W132" si="138">IF(U133="","",(AVERAGE(U132:U134)))</f>
        <v>926.66666666666663</v>
      </c>
      <c r="X132" s="42"/>
      <c r="Y132" s="31"/>
      <c r="Z132" s="38">
        <v>552.5</v>
      </c>
      <c r="AA132" s="38">
        <f t="shared" ref="AA132:AA159" si="139">IF(Z132="","",Z132-Z131)</f>
        <v>34.5</v>
      </c>
      <c r="AB132" s="55">
        <f t="shared" ref="AB132" si="140">IF(Z133="","",(AVERAGE(Z132:Z134)))</f>
        <v>572.5</v>
      </c>
      <c r="AC132" s="42"/>
      <c r="AD132" s="29"/>
      <c r="AE132" s="38">
        <v>581</v>
      </c>
      <c r="AF132" s="38">
        <f t="shared" ref="AF132:AF159" si="141">IF(AE132="","",AE132-AE131)</f>
        <v>-3</v>
      </c>
      <c r="AG132" s="55">
        <f t="shared" ref="AG132" si="142">IF(AE133="","",(AVERAGE(AE132:AE134)))</f>
        <v>594.33333333333337</v>
      </c>
      <c r="AH132" s="42"/>
      <c r="AI132" s="16"/>
      <c r="AJ132" s="45" t="s">
        <v>94</v>
      </c>
      <c r="AK132" s="49"/>
    </row>
    <row r="133" spans="3:37" x14ac:dyDescent="0.3">
      <c r="C133" s="13">
        <v>44105</v>
      </c>
      <c r="D133" s="14" t="str">
        <f t="shared" si="115"/>
        <v>2020-10</v>
      </c>
      <c r="E133" s="15"/>
      <c r="F133" s="38">
        <v>1215</v>
      </c>
      <c r="G133" s="38">
        <f t="shared" si="134"/>
        <v>-5</v>
      </c>
      <c r="H133" s="51"/>
      <c r="I133" s="42"/>
      <c r="J133" s="29"/>
      <c r="K133" s="28">
        <v>1237.5</v>
      </c>
      <c r="L133" s="34">
        <f t="shared" si="135"/>
        <v>-10</v>
      </c>
      <c r="M133" s="69"/>
      <c r="N133" s="61"/>
      <c r="O133" s="29"/>
      <c r="P133" s="38">
        <v>1210</v>
      </c>
      <c r="Q133" s="38">
        <f t="shared" si="136"/>
        <v>-10</v>
      </c>
      <c r="R133" s="53"/>
      <c r="S133" s="42"/>
      <c r="T133" s="30"/>
      <c r="U133" s="38">
        <v>930</v>
      </c>
      <c r="V133" s="38">
        <f t="shared" si="137"/>
        <v>10</v>
      </c>
      <c r="W133" s="54"/>
      <c r="X133" s="42"/>
      <c r="Y133" s="31"/>
      <c r="Z133" s="38">
        <v>570</v>
      </c>
      <c r="AA133" s="38">
        <f t="shared" si="139"/>
        <v>17.5</v>
      </c>
      <c r="AB133" s="55"/>
      <c r="AC133" s="42"/>
      <c r="AD133" s="29"/>
      <c r="AE133" s="38">
        <v>595</v>
      </c>
      <c r="AF133" s="38">
        <f t="shared" si="141"/>
        <v>14</v>
      </c>
      <c r="AG133" s="55"/>
      <c r="AH133" s="42"/>
      <c r="AI133" s="16"/>
      <c r="AJ133" s="46"/>
      <c r="AK133" s="49"/>
    </row>
    <row r="134" spans="3:37" x14ac:dyDescent="0.3">
      <c r="C134" s="13">
        <v>44136</v>
      </c>
      <c r="D134" s="14" t="str">
        <f t="shared" si="115"/>
        <v>2020-11</v>
      </c>
      <c r="E134" s="15"/>
      <c r="F134" s="38">
        <v>1210</v>
      </c>
      <c r="G134" s="38">
        <f t="shared" si="134"/>
        <v>-5</v>
      </c>
      <c r="H134" s="51"/>
      <c r="I134" s="43"/>
      <c r="J134" s="29"/>
      <c r="K134" s="28">
        <v>1250</v>
      </c>
      <c r="L134" s="34">
        <f t="shared" si="135"/>
        <v>12.5</v>
      </c>
      <c r="M134" s="70"/>
      <c r="N134" s="62"/>
      <c r="O134" s="29"/>
      <c r="P134" s="38">
        <v>1215</v>
      </c>
      <c r="Q134" s="38">
        <f t="shared" si="136"/>
        <v>5</v>
      </c>
      <c r="R134" s="53"/>
      <c r="S134" s="43"/>
      <c r="T134" s="30"/>
      <c r="U134" s="38">
        <v>930</v>
      </c>
      <c r="V134" s="38">
        <f t="shared" si="137"/>
        <v>0</v>
      </c>
      <c r="W134" s="54"/>
      <c r="X134" s="43"/>
      <c r="Y134" s="31"/>
      <c r="Z134" s="38">
        <v>595</v>
      </c>
      <c r="AA134" s="38">
        <f t="shared" si="139"/>
        <v>25</v>
      </c>
      <c r="AB134" s="55"/>
      <c r="AC134" s="43"/>
      <c r="AD134" s="29"/>
      <c r="AE134" s="38">
        <v>607</v>
      </c>
      <c r="AF134" s="38">
        <f t="shared" si="141"/>
        <v>12</v>
      </c>
      <c r="AG134" s="55"/>
      <c r="AH134" s="43"/>
      <c r="AI134" s="16"/>
      <c r="AJ134" s="47"/>
      <c r="AK134" s="50"/>
    </row>
    <row r="135" spans="3:37" x14ac:dyDescent="0.3">
      <c r="C135" s="13">
        <v>44166</v>
      </c>
      <c r="D135" s="14" t="str">
        <f t="shared" si="115"/>
        <v>2020-12</v>
      </c>
      <c r="E135" s="15"/>
      <c r="F135" s="38">
        <v>1255</v>
      </c>
      <c r="G135" s="38">
        <f t="shared" si="134"/>
        <v>45</v>
      </c>
      <c r="H135" s="57">
        <f>IF(F136="","",(AVERAGE(F135:F137)))</f>
        <v>1373.3333333333333</v>
      </c>
      <c r="I135" s="41">
        <f>IF(F139="","",(AVERAGE(F135:F140)))</f>
        <v>1640</v>
      </c>
      <c r="J135" s="29"/>
      <c r="K135" s="28">
        <v>1337.5</v>
      </c>
      <c r="L135" s="34">
        <f t="shared" si="135"/>
        <v>87.5</v>
      </c>
      <c r="M135" s="58">
        <f>IF(K136="","",(AVERAGE(K135:K137)))</f>
        <v>1512.5</v>
      </c>
      <c r="N135" s="60">
        <f>IF(K139="","",(AVERAGE(K135:K140)))</f>
        <v>1870.4166666666667</v>
      </c>
      <c r="O135" s="29"/>
      <c r="P135" s="38">
        <v>1265</v>
      </c>
      <c r="Q135" s="38">
        <f t="shared" si="136"/>
        <v>50</v>
      </c>
      <c r="R135" s="63">
        <f>IF(P136="","",(AVERAGE(P135:P137)))</f>
        <v>1415</v>
      </c>
      <c r="S135" s="41">
        <f>IF(P139="","",(AVERAGE(P135:P140)))</f>
        <v>1775</v>
      </c>
      <c r="T135" s="30"/>
      <c r="U135" s="38">
        <v>930</v>
      </c>
      <c r="V135" s="38">
        <f t="shared" si="137"/>
        <v>0</v>
      </c>
      <c r="W135" s="64">
        <f t="shared" ref="W135" si="143">IF(U136="","",(AVERAGE(U135:U137)))</f>
        <v>1023.3333333333334</v>
      </c>
      <c r="X135" s="41">
        <f>IF(U139="","",(AVERAGE(U135:U140)))</f>
        <v>1190</v>
      </c>
      <c r="Y135" s="31"/>
      <c r="Z135" s="38">
        <v>660</v>
      </c>
      <c r="AA135" s="38">
        <f t="shared" si="139"/>
        <v>65</v>
      </c>
      <c r="AB135" s="44">
        <f t="shared" ref="AB135" si="144">IF(Z136="","",(AVERAGE(Z135:Z137)))</f>
        <v>751</v>
      </c>
      <c r="AC135" s="41">
        <f>IF(Z139="","",(AVERAGE(Z135:Z140)))</f>
        <v>878</v>
      </c>
      <c r="AD135" s="29"/>
      <c r="AE135" s="38">
        <v>623</v>
      </c>
      <c r="AF135" s="38">
        <f t="shared" si="141"/>
        <v>16</v>
      </c>
      <c r="AG135" s="44">
        <f t="shared" ref="AG135" si="145">IF(AE136="","",(AVERAGE(AE135:AE137)))</f>
        <v>634.66666666666663</v>
      </c>
      <c r="AH135" s="41">
        <f>IF(AE139="","",(AVERAGE(AE135:AE140)))</f>
        <v>670.83333333333337</v>
      </c>
      <c r="AI135" s="16"/>
      <c r="AJ135" s="45" t="s">
        <v>95</v>
      </c>
      <c r="AK135" s="48" t="s">
        <v>96</v>
      </c>
    </row>
    <row r="136" spans="3:37" x14ac:dyDescent="0.3">
      <c r="C136" s="13">
        <v>44197</v>
      </c>
      <c r="D136" s="14" t="str">
        <f t="shared" si="115"/>
        <v>2021-01</v>
      </c>
      <c r="E136" s="15"/>
      <c r="F136" s="38">
        <v>1370</v>
      </c>
      <c r="G136" s="38">
        <f t="shared" si="134"/>
        <v>115</v>
      </c>
      <c r="H136" s="57"/>
      <c r="I136" s="42"/>
      <c r="J136" s="29"/>
      <c r="K136" s="28">
        <v>1495</v>
      </c>
      <c r="L136" s="34">
        <f t="shared" si="135"/>
        <v>157.5</v>
      </c>
      <c r="M136" s="59"/>
      <c r="N136" s="61"/>
      <c r="O136" s="29"/>
      <c r="P136" s="38">
        <v>1395</v>
      </c>
      <c r="Q136" s="38">
        <f t="shared" si="136"/>
        <v>130</v>
      </c>
      <c r="R136" s="63"/>
      <c r="S136" s="42"/>
      <c r="T136" s="30"/>
      <c r="U136" s="38">
        <v>1020</v>
      </c>
      <c r="V136" s="38">
        <f t="shared" si="137"/>
        <v>90</v>
      </c>
      <c r="W136" s="64"/>
      <c r="X136" s="42"/>
      <c r="Y136" s="31"/>
      <c r="Z136" s="38">
        <v>778</v>
      </c>
      <c r="AA136" s="38">
        <f t="shared" si="139"/>
        <v>118</v>
      </c>
      <c r="AB136" s="44"/>
      <c r="AC136" s="42"/>
      <c r="AD136" s="29"/>
      <c r="AE136" s="38">
        <v>626</v>
      </c>
      <c r="AF136" s="38">
        <f t="shared" si="141"/>
        <v>3</v>
      </c>
      <c r="AG136" s="44"/>
      <c r="AH136" s="42"/>
      <c r="AI136" s="16"/>
      <c r="AJ136" s="46"/>
      <c r="AK136" s="49"/>
    </row>
    <row r="137" spans="3:37" x14ac:dyDescent="0.3">
      <c r="C137" s="13">
        <v>44228</v>
      </c>
      <c r="D137" s="14" t="str">
        <f t="shared" si="115"/>
        <v>2021-02</v>
      </c>
      <c r="E137" s="15"/>
      <c r="F137" s="38">
        <v>1495</v>
      </c>
      <c r="G137" s="38">
        <f t="shared" si="134"/>
        <v>125</v>
      </c>
      <c r="H137" s="57"/>
      <c r="I137" s="42"/>
      <c r="J137" s="29"/>
      <c r="K137" s="28">
        <v>1705</v>
      </c>
      <c r="L137" s="34">
        <f t="shared" si="135"/>
        <v>210</v>
      </c>
      <c r="M137" s="59"/>
      <c r="N137" s="61"/>
      <c r="O137" s="29"/>
      <c r="P137" s="38">
        <v>1585</v>
      </c>
      <c r="Q137" s="38">
        <f t="shared" si="136"/>
        <v>190</v>
      </c>
      <c r="R137" s="63"/>
      <c r="S137" s="42"/>
      <c r="T137" s="30"/>
      <c r="U137" s="38">
        <v>1120</v>
      </c>
      <c r="V137" s="38">
        <f t="shared" si="137"/>
        <v>100</v>
      </c>
      <c r="W137" s="64"/>
      <c r="X137" s="42"/>
      <c r="Y137" s="31"/>
      <c r="Z137" s="38">
        <v>815</v>
      </c>
      <c r="AA137" s="38">
        <f t="shared" si="139"/>
        <v>37</v>
      </c>
      <c r="AB137" s="44"/>
      <c r="AC137" s="42"/>
      <c r="AD137" s="29"/>
      <c r="AE137" s="38">
        <v>655</v>
      </c>
      <c r="AF137" s="38">
        <f t="shared" si="141"/>
        <v>29</v>
      </c>
      <c r="AG137" s="44"/>
      <c r="AH137" s="42"/>
      <c r="AI137" s="16"/>
      <c r="AJ137" s="47"/>
      <c r="AK137" s="49"/>
    </row>
    <row r="138" spans="3:37" x14ac:dyDescent="0.3">
      <c r="C138" s="13">
        <v>44256</v>
      </c>
      <c r="D138" s="14" t="str">
        <f t="shared" si="115"/>
        <v>2021-03</v>
      </c>
      <c r="E138" s="15"/>
      <c r="F138" s="38">
        <v>1720</v>
      </c>
      <c r="G138" s="38">
        <f t="shared" si="134"/>
        <v>225</v>
      </c>
      <c r="H138" s="51">
        <f>IF(F139="","",(AVERAGE(F138:F140)))</f>
        <v>1906.6666666666667</v>
      </c>
      <c r="I138" s="42"/>
      <c r="J138" s="29"/>
      <c r="K138" s="28">
        <v>2020</v>
      </c>
      <c r="L138" s="34">
        <f t="shared" si="135"/>
        <v>315</v>
      </c>
      <c r="M138" s="52">
        <f>IF(K139="","",(AVERAGE(K138:K140)))</f>
        <v>2228.3333333333335</v>
      </c>
      <c r="N138" s="61"/>
      <c r="O138" s="29"/>
      <c r="P138" s="38">
        <v>1935</v>
      </c>
      <c r="Q138" s="38">
        <f t="shared" si="136"/>
        <v>350</v>
      </c>
      <c r="R138" s="53">
        <f>IF(P139="","",(AVERAGE(P138:P140)))</f>
        <v>2135</v>
      </c>
      <c r="S138" s="42"/>
      <c r="T138" s="30"/>
      <c r="U138" s="38">
        <v>1295</v>
      </c>
      <c r="V138" s="38">
        <f t="shared" si="137"/>
        <v>175</v>
      </c>
      <c r="W138" s="54">
        <f t="shared" ref="W138" si="146">IF(U139="","",(AVERAGE(U138:U140)))</f>
        <v>1356.6666666666667</v>
      </c>
      <c r="X138" s="42"/>
      <c r="Y138" s="31"/>
      <c r="Z138" s="38">
        <v>845</v>
      </c>
      <c r="AA138" s="38">
        <f t="shared" si="139"/>
        <v>30</v>
      </c>
      <c r="AB138" s="55">
        <f t="shared" ref="AB138" si="147">IF(Z139="","",(AVERAGE(Z138:Z140)))</f>
        <v>1005</v>
      </c>
      <c r="AC138" s="42"/>
      <c r="AD138" s="29"/>
      <c r="AE138" s="38">
        <v>674</v>
      </c>
      <c r="AF138" s="38">
        <f t="shared" si="141"/>
        <v>19</v>
      </c>
      <c r="AG138" s="55">
        <f t="shared" ref="AG138" si="148">IF(AE139="","",(AVERAGE(AE138:AE140)))</f>
        <v>707</v>
      </c>
      <c r="AH138" s="42"/>
      <c r="AI138" s="16"/>
      <c r="AJ138" s="45" t="s">
        <v>97</v>
      </c>
      <c r="AK138" s="49"/>
    </row>
    <row r="139" spans="3:37" x14ac:dyDescent="0.3">
      <c r="C139" s="13">
        <v>44287</v>
      </c>
      <c r="D139" s="14" t="str">
        <f t="shared" si="115"/>
        <v>2021-04</v>
      </c>
      <c r="E139" s="15"/>
      <c r="F139" s="38">
        <v>1970</v>
      </c>
      <c r="G139" s="38">
        <f t="shared" si="134"/>
        <v>250</v>
      </c>
      <c r="H139" s="51"/>
      <c r="I139" s="42"/>
      <c r="J139" s="29"/>
      <c r="K139" s="28">
        <v>2270</v>
      </c>
      <c r="L139" s="34">
        <f t="shared" si="135"/>
        <v>250</v>
      </c>
      <c r="M139" s="52"/>
      <c r="N139" s="61"/>
      <c r="O139" s="29"/>
      <c r="P139" s="38">
        <v>2210</v>
      </c>
      <c r="Q139" s="38">
        <f t="shared" si="136"/>
        <v>275</v>
      </c>
      <c r="R139" s="53"/>
      <c r="S139" s="42"/>
      <c r="T139" s="30"/>
      <c r="U139" s="38">
        <v>1395</v>
      </c>
      <c r="V139" s="38">
        <f t="shared" si="137"/>
        <v>100</v>
      </c>
      <c r="W139" s="54"/>
      <c r="X139" s="42"/>
      <c r="Y139" s="31"/>
      <c r="Z139" s="38">
        <v>995</v>
      </c>
      <c r="AA139" s="38">
        <f t="shared" si="139"/>
        <v>150</v>
      </c>
      <c r="AB139" s="55"/>
      <c r="AC139" s="42"/>
      <c r="AD139" s="29"/>
      <c r="AE139" s="38">
        <v>714</v>
      </c>
      <c r="AF139" s="38">
        <f t="shared" si="141"/>
        <v>40</v>
      </c>
      <c r="AG139" s="55"/>
      <c r="AH139" s="42"/>
      <c r="AI139" s="16"/>
      <c r="AJ139" s="46"/>
      <c r="AK139" s="49"/>
    </row>
    <row r="140" spans="3:37" x14ac:dyDescent="0.3">
      <c r="C140" s="13">
        <v>44317</v>
      </c>
      <c r="D140" s="14" t="str">
        <f t="shared" si="115"/>
        <v>2021-05</v>
      </c>
      <c r="E140" s="15"/>
      <c r="F140" s="38">
        <v>2030</v>
      </c>
      <c r="G140" s="38">
        <f t="shared" si="134"/>
        <v>60</v>
      </c>
      <c r="H140" s="51"/>
      <c r="I140" s="43"/>
      <c r="J140" s="29"/>
      <c r="K140" s="28">
        <v>2395</v>
      </c>
      <c r="L140" s="34">
        <f t="shared" si="135"/>
        <v>125</v>
      </c>
      <c r="M140" s="52"/>
      <c r="N140" s="62"/>
      <c r="O140" s="29"/>
      <c r="P140" s="38">
        <v>2260</v>
      </c>
      <c r="Q140" s="38">
        <f t="shared" si="136"/>
        <v>50</v>
      </c>
      <c r="R140" s="53"/>
      <c r="S140" s="43"/>
      <c r="T140" s="30"/>
      <c r="U140" s="38">
        <v>1380</v>
      </c>
      <c r="V140" s="38">
        <f t="shared" si="137"/>
        <v>-15</v>
      </c>
      <c r="W140" s="54"/>
      <c r="X140" s="43"/>
      <c r="Y140" s="31"/>
      <c r="Z140" s="38">
        <v>1175</v>
      </c>
      <c r="AA140" s="38">
        <f t="shared" si="139"/>
        <v>180</v>
      </c>
      <c r="AB140" s="55"/>
      <c r="AC140" s="43"/>
      <c r="AD140" s="29"/>
      <c r="AE140" s="38">
        <v>733</v>
      </c>
      <c r="AF140" s="38">
        <f t="shared" si="141"/>
        <v>19</v>
      </c>
      <c r="AG140" s="55"/>
      <c r="AH140" s="43"/>
      <c r="AI140" s="16"/>
      <c r="AJ140" s="47"/>
      <c r="AK140" s="50"/>
    </row>
    <row r="141" spans="3:37" x14ac:dyDescent="0.3">
      <c r="C141" s="13">
        <v>44348</v>
      </c>
      <c r="D141" s="14" t="str">
        <f t="shared" si="115"/>
        <v>2021-06</v>
      </c>
      <c r="E141" s="15"/>
      <c r="F141" s="38">
        <v>2010</v>
      </c>
      <c r="G141" s="38">
        <f t="shared" si="134"/>
        <v>-20</v>
      </c>
      <c r="H141" s="57">
        <f>IF(F142="","",(AVERAGE(F141:F143)))</f>
        <v>1926.6666666666667</v>
      </c>
      <c r="I141" s="41">
        <f>IF(F145="","",(AVERAGE(F141:F146)))</f>
        <v>1878.3333333333333</v>
      </c>
      <c r="J141" s="29"/>
      <c r="K141" s="28">
        <v>2370</v>
      </c>
      <c r="L141" s="34">
        <f t="shared" si="135"/>
        <v>-25</v>
      </c>
      <c r="M141" s="66">
        <f>IF(K142="","",(AVERAGE(K141:K143)))</f>
        <v>2281.6666666666665</v>
      </c>
      <c r="N141" s="60">
        <f>IF(K145="","",(AVERAGE(K141:K146)))</f>
        <v>2236.6666666666665</v>
      </c>
      <c r="O141" s="29"/>
      <c r="P141" s="38">
        <v>2280</v>
      </c>
      <c r="Q141" s="38">
        <f t="shared" si="136"/>
        <v>20</v>
      </c>
      <c r="R141" s="63">
        <f>IF(P142="","",(AVERAGE(P141:P143)))</f>
        <v>2265</v>
      </c>
      <c r="S141" s="41">
        <f>IF(P145="","",(AVERAGE(P141:P146)))</f>
        <v>2266.6666666666665</v>
      </c>
      <c r="T141" s="30"/>
      <c r="U141" s="38">
        <v>1340</v>
      </c>
      <c r="V141" s="38">
        <f t="shared" si="137"/>
        <v>-40</v>
      </c>
      <c r="W141" s="64">
        <f t="shared" ref="W141" si="149">IF(U142="","",(AVERAGE(U141:U143)))</f>
        <v>1346.6666666666667</v>
      </c>
      <c r="X141" s="41">
        <f>IF(U145="","",(AVERAGE(U141:U146)))</f>
        <v>1434.1666666666667</v>
      </c>
      <c r="Y141" s="31"/>
      <c r="Z141" s="38">
        <v>1295</v>
      </c>
      <c r="AA141" s="38">
        <f t="shared" si="139"/>
        <v>120</v>
      </c>
      <c r="AB141" s="44">
        <f t="shared" ref="AB141" si="150">IF(Z142="","",(AVERAGE(Z141:Z143)))</f>
        <v>1298.3333333333333</v>
      </c>
      <c r="AC141" s="41">
        <f>IF(Z145="","",(AVERAGE(Z141:Z146)))</f>
        <v>1267.5</v>
      </c>
      <c r="AD141" s="29"/>
      <c r="AE141" s="38">
        <v>744</v>
      </c>
      <c r="AF141" s="38">
        <f t="shared" si="141"/>
        <v>11</v>
      </c>
      <c r="AG141" s="44">
        <f t="shared" ref="AG141" si="151">IF(AE142="","",(AVERAGE(AE141:AE143)))</f>
        <v>760</v>
      </c>
      <c r="AH141" s="41">
        <f>IF(AE145="","",(AVERAGE(AE141:AE146)))</f>
        <v>789.5</v>
      </c>
      <c r="AI141" s="16"/>
      <c r="AJ141" s="45" t="s">
        <v>98</v>
      </c>
      <c r="AK141" s="48" t="s">
        <v>99</v>
      </c>
    </row>
    <row r="142" spans="3:37" x14ac:dyDescent="0.3">
      <c r="C142" s="13">
        <v>44378</v>
      </c>
      <c r="D142" s="14" t="str">
        <f t="shared" si="115"/>
        <v>2021-07</v>
      </c>
      <c r="E142" s="15"/>
      <c r="F142" s="38">
        <v>1910</v>
      </c>
      <c r="G142" s="38">
        <f t="shared" si="134"/>
        <v>-100</v>
      </c>
      <c r="H142" s="57"/>
      <c r="I142" s="42"/>
      <c r="J142" s="29"/>
      <c r="K142" s="28">
        <v>2280</v>
      </c>
      <c r="L142" s="34">
        <f t="shared" si="135"/>
        <v>-90</v>
      </c>
      <c r="M142" s="67"/>
      <c r="N142" s="61"/>
      <c r="O142" s="29"/>
      <c r="P142" s="38">
        <v>2265</v>
      </c>
      <c r="Q142" s="38">
        <f t="shared" si="136"/>
        <v>-15</v>
      </c>
      <c r="R142" s="63"/>
      <c r="S142" s="42"/>
      <c r="T142" s="30"/>
      <c r="U142" s="38">
        <v>1330</v>
      </c>
      <c r="V142" s="38">
        <f t="shared" si="137"/>
        <v>-10</v>
      </c>
      <c r="W142" s="64"/>
      <c r="X142" s="42"/>
      <c r="Y142" s="31"/>
      <c r="Z142" s="38">
        <v>1300</v>
      </c>
      <c r="AA142" s="38">
        <f t="shared" si="139"/>
        <v>5</v>
      </c>
      <c r="AB142" s="44"/>
      <c r="AC142" s="42"/>
      <c r="AD142" s="29"/>
      <c r="AE142" s="38">
        <v>763</v>
      </c>
      <c r="AF142" s="38">
        <f t="shared" si="141"/>
        <v>19</v>
      </c>
      <c r="AG142" s="44"/>
      <c r="AH142" s="42"/>
      <c r="AI142" s="16"/>
      <c r="AJ142" s="46"/>
      <c r="AK142" s="49"/>
    </row>
    <row r="143" spans="3:37" x14ac:dyDescent="0.3">
      <c r="C143" s="13">
        <v>44409</v>
      </c>
      <c r="D143" s="14" t="str">
        <f t="shared" si="115"/>
        <v>2021-08</v>
      </c>
      <c r="E143" s="15"/>
      <c r="F143" s="38">
        <v>1860</v>
      </c>
      <c r="G143" s="38">
        <f t="shared" si="134"/>
        <v>-50</v>
      </c>
      <c r="H143" s="57"/>
      <c r="I143" s="42"/>
      <c r="J143" s="29"/>
      <c r="K143" s="28">
        <v>2195</v>
      </c>
      <c r="L143" s="34">
        <f t="shared" si="135"/>
        <v>-85</v>
      </c>
      <c r="M143" s="58"/>
      <c r="N143" s="61"/>
      <c r="O143" s="29"/>
      <c r="P143" s="38">
        <v>2250</v>
      </c>
      <c r="Q143" s="38">
        <f t="shared" si="136"/>
        <v>-15</v>
      </c>
      <c r="R143" s="63"/>
      <c r="S143" s="42"/>
      <c r="T143" s="30"/>
      <c r="U143" s="38">
        <v>1370</v>
      </c>
      <c r="V143" s="38">
        <f t="shared" si="137"/>
        <v>40</v>
      </c>
      <c r="W143" s="64"/>
      <c r="X143" s="42"/>
      <c r="Y143" s="31"/>
      <c r="Z143" s="38">
        <v>1300</v>
      </c>
      <c r="AA143" s="38">
        <f t="shared" si="139"/>
        <v>0</v>
      </c>
      <c r="AB143" s="44"/>
      <c r="AC143" s="42"/>
      <c r="AD143" s="29"/>
      <c r="AE143" s="38">
        <v>773</v>
      </c>
      <c r="AF143" s="38">
        <f t="shared" si="141"/>
        <v>10</v>
      </c>
      <c r="AG143" s="44"/>
      <c r="AH143" s="42"/>
      <c r="AI143" s="16"/>
      <c r="AJ143" s="47"/>
      <c r="AK143" s="49"/>
    </row>
    <row r="144" spans="3:37" x14ac:dyDescent="0.3">
      <c r="C144" s="13">
        <v>44440</v>
      </c>
      <c r="D144" s="14" t="str">
        <f t="shared" si="115"/>
        <v>2021-09</v>
      </c>
      <c r="E144" s="15"/>
      <c r="F144" s="38">
        <v>1820</v>
      </c>
      <c r="G144" s="38">
        <f t="shared" si="134"/>
        <v>-40</v>
      </c>
      <c r="H144" s="51">
        <f>IF(F145="","",(AVERAGE(F144:F146)))</f>
        <v>1830</v>
      </c>
      <c r="I144" s="42"/>
      <c r="J144" s="29"/>
      <c r="K144" s="28">
        <v>2165</v>
      </c>
      <c r="L144" s="34">
        <f t="shared" si="135"/>
        <v>-30</v>
      </c>
      <c r="M144" s="68">
        <f>IF(K145="","",(AVERAGE(K144:K146)))</f>
        <v>2191.6666666666665</v>
      </c>
      <c r="N144" s="61"/>
      <c r="O144" s="29"/>
      <c r="P144" s="38">
        <v>2225</v>
      </c>
      <c r="Q144" s="38">
        <f t="shared" si="136"/>
        <v>-25</v>
      </c>
      <c r="R144" s="53">
        <f>IF(P145="","",(AVERAGE(P144:P146)))</f>
        <v>2268.3333333333335</v>
      </c>
      <c r="S144" s="42"/>
      <c r="T144" s="30"/>
      <c r="U144" s="38">
        <v>1405</v>
      </c>
      <c r="V144" s="38">
        <f t="shared" si="137"/>
        <v>35</v>
      </c>
      <c r="W144" s="54">
        <f t="shared" ref="W144" si="152">IF(U145="","",(AVERAGE(U144:U146)))</f>
        <v>1521.6666666666667</v>
      </c>
      <c r="X144" s="42"/>
      <c r="Y144" s="31"/>
      <c r="Z144" s="38">
        <v>1295</v>
      </c>
      <c r="AA144" s="38">
        <f t="shared" si="139"/>
        <v>-5</v>
      </c>
      <c r="AB144" s="55">
        <f t="shared" ref="AB144" si="153">IF(Z145="","",(AVERAGE(Z144:Z146)))</f>
        <v>1236.6666666666667</v>
      </c>
      <c r="AC144" s="42"/>
      <c r="AD144" s="29"/>
      <c r="AE144" s="38">
        <v>790</v>
      </c>
      <c r="AF144" s="38">
        <f t="shared" si="141"/>
        <v>17</v>
      </c>
      <c r="AG144" s="55">
        <f t="shared" ref="AG144" si="154">IF(AE145="","",(AVERAGE(AE144:AE146)))</f>
        <v>819</v>
      </c>
      <c r="AH144" s="42"/>
      <c r="AI144" s="16"/>
      <c r="AJ144" s="45" t="s">
        <v>100</v>
      </c>
      <c r="AK144" s="49"/>
    </row>
    <row r="145" spans="2:37" x14ac:dyDescent="0.3">
      <c r="C145" s="13">
        <v>44470</v>
      </c>
      <c r="D145" s="14" t="str">
        <f t="shared" si="115"/>
        <v>2021-10</v>
      </c>
      <c r="E145" s="15"/>
      <c r="F145" s="38">
        <v>1820</v>
      </c>
      <c r="G145" s="38">
        <f t="shared" si="134"/>
        <v>0</v>
      </c>
      <c r="H145" s="51"/>
      <c r="I145" s="42"/>
      <c r="J145" s="29"/>
      <c r="K145" s="28">
        <v>2180</v>
      </c>
      <c r="L145" s="34">
        <f t="shared" si="135"/>
        <v>15</v>
      </c>
      <c r="M145" s="69"/>
      <c r="N145" s="61"/>
      <c r="O145" s="29"/>
      <c r="P145" s="38">
        <v>2245</v>
      </c>
      <c r="Q145" s="38">
        <f t="shared" si="136"/>
        <v>20</v>
      </c>
      <c r="R145" s="53"/>
      <c r="S145" s="42"/>
      <c r="T145" s="30"/>
      <c r="U145" s="38">
        <v>1570</v>
      </c>
      <c r="V145" s="38">
        <f t="shared" si="137"/>
        <v>165</v>
      </c>
      <c r="W145" s="54"/>
      <c r="X145" s="42"/>
      <c r="Y145" s="31"/>
      <c r="Z145" s="38">
        <v>1245</v>
      </c>
      <c r="AA145" s="38">
        <f t="shared" si="139"/>
        <v>-50</v>
      </c>
      <c r="AB145" s="55"/>
      <c r="AC145" s="42"/>
      <c r="AD145" s="29"/>
      <c r="AE145" s="38">
        <v>817</v>
      </c>
      <c r="AF145" s="38">
        <f t="shared" si="141"/>
        <v>27</v>
      </c>
      <c r="AG145" s="55"/>
      <c r="AH145" s="42"/>
      <c r="AI145" s="16"/>
      <c r="AJ145" s="46"/>
      <c r="AK145" s="49"/>
    </row>
    <row r="146" spans="2:37" x14ac:dyDescent="0.3">
      <c r="C146" s="13">
        <v>44501</v>
      </c>
      <c r="D146" s="14" t="str">
        <f t="shared" si="115"/>
        <v>2021-11</v>
      </c>
      <c r="E146" s="15"/>
      <c r="F146" s="38">
        <v>1850</v>
      </c>
      <c r="G146" s="38">
        <f t="shared" si="134"/>
        <v>30</v>
      </c>
      <c r="H146" s="51"/>
      <c r="I146" s="43"/>
      <c r="J146" s="29"/>
      <c r="K146" s="28">
        <v>2230</v>
      </c>
      <c r="L146" s="34">
        <f t="shared" si="135"/>
        <v>50</v>
      </c>
      <c r="M146" s="70"/>
      <c r="N146" s="62"/>
      <c r="O146" s="29"/>
      <c r="P146" s="38">
        <v>2335</v>
      </c>
      <c r="Q146" s="38">
        <f t="shared" si="136"/>
        <v>90</v>
      </c>
      <c r="R146" s="53"/>
      <c r="S146" s="43"/>
      <c r="T146" s="30"/>
      <c r="U146" s="38">
        <v>1590</v>
      </c>
      <c r="V146" s="38">
        <f t="shared" si="137"/>
        <v>20</v>
      </c>
      <c r="W146" s="54"/>
      <c r="X146" s="43"/>
      <c r="Y146" s="31"/>
      <c r="Z146" s="38">
        <v>1170</v>
      </c>
      <c r="AA146" s="38">
        <f t="shared" si="139"/>
        <v>-75</v>
      </c>
      <c r="AB146" s="55"/>
      <c r="AC146" s="43"/>
      <c r="AD146" s="29"/>
      <c r="AE146" s="38">
        <v>850</v>
      </c>
      <c r="AF146" s="38">
        <f t="shared" si="141"/>
        <v>33</v>
      </c>
      <c r="AG146" s="55"/>
      <c r="AH146" s="43"/>
      <c r="AI146" s="16"/>
      <c r="AJ146" s="47"/>
      <c r="AK146" s="50"/>
    </row>
    <row r="147" spans="2:37" x14ac:dyDescent="0.3">
      <c r="C147" s="13">
        <v>44531</v>
      </c>
      <c r="D147" s="14" t="str">
        <f t="shared" si="115"/>
        <v>2021-12</v>
      </c>
      <c r="E147" s="15"/>
      <c r="F147" s="38">
        <v>1870</v>
      </c>
      <c r="G147" s="38">
        <f t="shared" si="134"/>
        <v>20</v>
      </c>
      <c r="H147" s="57">
        <f>IF(F148="","",(AVERAGE(F147:F149)))</f>
        <v>1910</v>
      </c>
      <c r="I147" s="41">
        <f>IF(F151="","",(AVERAGE(F147:F152)))</f>
        <v>2044.1666666666667</v>
      </c>
      <c r="J147" s="29"/>
      <c r="K147" s="28">
        <v>2250</v>
      </c>
      <c r="L147" s="34">
        <f t="shared" si="135"/>
        <v>20</v>
      </c>
      <c r="M147" s="58">
        <f>IF(K148="","",(AVERAGE(K147:K149)))</f>
        <v>2236.6666666666665</v>
      </c>
      <c r="N147" s="60">
        <f>IF(K151="","",(AVERAGE(K147:K152)))</f>
        <v>2355</v>
      </c>
      <c r="O147" s="29"/>
      <c r="P147" s="38">
        <v>2335</v>
      </c>
      <c r="Q147" s="38">
        <f t="shared" si="136"/>
        <v>0</v>
      </c>
      <c r="R147" s="63">
        <f>IF(P148="","",(AVERAGE(P147:P149)))</f>
        <v>2325</v>
      </c>
      <c r="S147" s="41">
        <f>IF(P151="","",(AVERAGE(P147:P152)))</f>
        <v>2435.8333333333335</v>
      </c>
      <c r="T147" s="30"/>
      <c r="U147" s="38">
        <v>1640</v>
      </c>
      <c r="V147" s="38">
        <f t="shared" si="137"/>
        <v>50</v>
      </c>
      <c r="W147" s="64">
        <f t="shared" ref="W147" si="155">IF(U148="","",(AVERAGE(U147:U149)))</f>
        <v>1671.6666666666667</v>
      </c>
      <c r="X147" s="41">
        <f>IF(U151="","",(AVERAGE(U147:U152)))</f>
        <v>1744.1666666666667</v>
      </c>
      <c r="Y147" s="31"/>
      <c r="Z147" s="38">
        <v>1110</v>
      </c>
      <c r="AA147" s="38">
        <f t="shared" si="139"/>
        <v>-60</v>
      </c>
      <c r="AB147" s="44">
        <f t="shared" ref="AB147" si="156">IF(Z148="","",(AVERAGE(Z147:Z149)))</f>
        <v>1083.3333333333333</v>
      </c>
      <c r="AC147" s="41">
        <f>IF(Z151="","",(AVERAGE(Z147:Z152)))</f>
        <v>1220.8333333333333</v>
      </c>
      <c r="AD147" s="29"/>
      <c r="AE147" s="38">
        <v>862</v>
      </c>
      <c r="AF147" s="38">
        <f t="shared" si="141"/>
        <v>12</v>
      </c>
      <c r="AG147" s="44">
        <f t="shared" ref="AG147" si="157">IF(AE148="","",(AVERAGE(AE147:AE149)))</f>
        <v>863.66666666666663</v>
      </c>
      <c r="AH147" s="41">
        <f>IF(AE151="","",(AVERAGE(AE147:AE152)))</f>
        <v>893.33333333333337</v>
      </c>
      <c r="AI147" s="16"/>
      <c r="AJ147" s="45" t="s">
        <v>101</v>
      </c>
      <c r="AK147" s="48" t="s">
        <v>102</v>
      </c>
    </row>
    <row r="148" spans="2:37" x14ac:dyDescent="0.3">
      <c r="C148" s="13">
        <v>44562</v>
      </c>
      <c r="D148" s="14" t="str">
        <f t="shared" si="115"/>
        <v>2022-01</v>
      </c>
      <c r="E148" s="15"/>
      <c r="F148" s="38">
        <v>1930</v>
      </c>
      <c r="G148" s="38">
        <f t="shared" si="134"/>
        <v>60</v>
      </c>
      <c r="H148" s="57"/>
      <c r="I148" s="42"/>
      <c r="J148" s="29"/>
      <c r="K148" s="28">
        <v>2250</v>
      </c>
      <c r="L148" s="34">
        <f t="shared" si="135"/>
        <v>0</v>
      </c>
      <c r="M148" s="59"/>
      <c r="N148" s="61"/>
      <c r="O148" s="29"/>
      <c r="P148" s="38">
        <v>2335</v>
      </c>
      <c r="Q148" s="38">
        <f t="shared" si="136"/>
        <v>0</v>
      </c>
      <c r="R148" s="63"/>
      <c r="S148" s="42"/>
      <c r="T148" s="30"/>
      <c r="U148" s="38">
        <v>1680</v>
      </c>
      <c r="V148" s="38">
        <f t="shared" si="137"/>
        <v>40</v>
      </c>
      <c r="W148" s="64"/>
      <c r="X148" s="42"/>
      <c r="Y148" s="31"/>
      <c r="Z148" s="38">
        <v>1070</v>
      </c>
      <c r="AA148" s="38">
        <f t="shared" si="139"/>
        <v>-40</v>
      </c>
      <c r="AB148" s="44"/>
      <c r="AC148" s="42"/>
      <c r="AD148" s="29"/>
      <c r="AE148" s="38">
        <v>862</v>
      </c>
      <c r="AF148" s="38">
        <f t="shared" si="141"/>
        <v>0</v>
      </c>
      <c r="AG148" s="44"/>
      <c r="AH148" s="42"/>
      <c r="AI148" s="16"/>
      <c r="AJ148" s="46"/>
      <c r="AK148" s="49"/>
    </row>
    <row r="149" spans="2:37" x14ac:dyDescent="0.3">
      <c r="C149" s="13">
        <v>44593</v>
      </c>
      <c r="D149" s="14" t="str">
        <f t="shared" si="115"/>
        <v>2022-02</v>
      </c>
      <c r="E149" s="15"/>
      <c r="F149" s="38">
        <v>1930</v>
      </c>
      <c r="G149" s="38">
        <f t="shared" si="134"/>
        <v>0</v>
      </c>
      <c r="H149" s="57"/>
      <c r="I149" s="42"/>
      <c r="J149" s="29"/>
      <c r="K149" s="28">
        <v>2210</v>
      </c>
      <c r="L149" s="34">
        <f t="shared" si="135"/>
        <v>-40</v>
      </c>
      <c r="M149" s="59"/>
      <c r="N149" s="61"/>
      <c r="O149" s="29"/>
      <c r="P149" s="38">
        <v>2305</v>
      </c>
      <c r="Q149" s="38">
        <f t="shared" si="136"/>
        <v>-30</v>
      </c>
      <c r="R149" s="63"/>
      <c r="S149" s="42"/>
      <c r="T149" s="30"/>
      <c r="U149" s="38">
        <v>1695</v>
      </c>
      <c r="V149" s="38">
        <f t="shared" si="137"/>
        <v>15</v>
      </c>
      <c r="W149" s="64"/>
      <c r="X149" s="42"/>
      <c r="Y149" s="31"/>
      <c r="Z149" s="38">
        <v>1070</v>
      </c>
      <c r="AA149" s="38">
        <f t="shared" si="139"/>
        <v>0</v>
      </c>
      <c r="AB149" s="44"/>
      <c r="AC149" s="42"/>
      <c r="AD149" s="29"/>
      <c r="AE149" s="38">
        <v>867</v>
      </c>
      <c r="AF149" s="38">
        <f t="shared" si="141"/>
        <v>5</v>
      </c>
      <c r="AG149" s="44"/>
      <c r="AH149" s="42"/>
      <c r="AI149" s="16"/>
      <c r="AJ149" s="47"/>
      <c r="AK149" s="49"/>
    </row>
    <row r="150" spans="2:37" x14ac:dyDescent="0.3">
      <c r="C150" s="13">
        <v>44621</v>
      </c>
      <c r="D150" s="14" t="str">
        <f t="shared" si="115"/>
        <v>2022-03</v>
      </c>
      <c r="E150" s="15"/>
      <c r="F150" s="38">
        <v>2070</v>
      </c>
      <c r="G150" s="38">
        <f t="shared" si="134"/>
        <v>140</v>
      </c>
      <c r="H150" s="51">
        <f>IF(F151="","",(AVERAGE(F150:F152)))</f>
        <v>2178.3333333333335</v>
      </c>
      <c r="I150" s="42"/>
      <c r="J150" s="29"/>
      <c r="K150" s="28">
        <v>2330</v>
      </c>
      <c r="L150" s="34">
        <f t="shared" si="135"/>
        <v>120</v>
      </c>
      <c r="M150" s="52">
        <f>IF(K151="","",(AVERAGE(K150:K152)))</f>
        <v>2473.3333333333335</v>
      </c>
      <c r="N150" s="61"/>
      <c r="O150" s="29"/>
      <c r="P150" s="38">
        <v>2425</v>
      </c>
      <c r="Q150" s="38">
        <f t="shared" si="136"/>
        <v>120</v>
      </c>
      <c r="R150" s="53">
        <f>IF(P151="","",(AVERAGE(P150:P152)))</f>
        <v>2546.6666666666665</v>
      </c>
      <c r="S150" s="42"/>
      <c r="T150" s="30"/>
      <c r="U150" s="38">
        <v>1840</v>
      </c>
      <c r="V150" s="38">
        <f t="shared" si="137"/>
        <v>145</v>
      </c>
      <c r="W150" s="54">
        <f t="shared" ref="W150" si="158">IF(U151="","",(AVERAGE(U150:U152)))</f>
        <v>1816.6666666666667</v>
      </c>
      <c r="X150" s="42"/>
      <c r="Y150" s="31"/>
      <c r="Z150" s="38">
        <v>1300</v>
      </c>
      <c r="AA150" s="38">
        <f t="shared" si="139"/>
        <v>230</v>
      </c>
      <c r="AB150" s="55">
        <f t="shared" ref="AB150" si="159">IF(Z151="","",(AVERAGE(Z150:Z152)))</f>
        <v>1358.3333333333333</v>
      </c>
      <c r="AC150" s="42"/>
      <c r="AD150" s="29"/>
      <c r="AE150" s="38">
        <v>867</v>
      </c>
      <c r="AF150" s="38">
        <f t="shared" si="141"/>
        <v>0</v>
      </c>
      <c r="AG150" s="55">
        <f t="shared" ref="AG150" si="160">IF(AE151="","",(AVERAGE(AE150:AE152)))</f>
        <v>923</v>
      </c>
      <c r="AH150" s="42"/>
      <c r="AI150" s="16"/>
      <c r="AJ150" s="56" t="s">
        <v>103</v>
      </c>
      <c r="AK150" s="49"/>
    </row>
    <row r="151" spans="2:37" x14ac:dyDescent="0.3">
      <c r="C151" s="13">
        <v>44652</v>
      </c>
      <c r="D151" s="14" t="str">
        <f t="shared" si="115"/>
        <v>2022-04</v>
      </c>
      <c r="E151" s="15"/>
      <c r="F151" s="38">
        <v>2270</v>
      </c>
      <c r="G151" s="38">
        <f t="shared" si="134"/>
        <v>200</v>
      </c>
      <c r="H151" s="51"/>
      <c r="I151" s="42"/>
      <c r="J151" s="29"/>
      <c r="K151" s="28">
        <v>2575</v>
      </c>
      <c r="L151" s="34">
        <f t="shared" si="135"/>
        <v>245</v>
      </c>
      <c r="M151" s="52"/>
      <c r="N151" s="61"/>
      <c r="O151" s="29"/>
      <c r="P151" s="38">
        <v>2645</v>
      </c>
      <c r="Q151" s="38">
        <f t="shared" si="136"/>
        <v>220</v>
      </c>
      <c r="R151" s="53"/>
      <c r="S151" s="42"/>
      <c r="T151" s="30"/>
      <c r="U151" s="38">
        <v>1850</v>
      </c>
      <c r="V151" s="38">
        <f t="shared" si="137"/>
        <v>10</v>
      </c>
      <c r="W151" s="54"/>
      <c r="X151" s="42"/>
      <c r="Y151" s="31"/>
      <c r="Z151" s="38">
        <v>1475</v>
      </c>
      <c r="AA151" s="38">
        <f t="shared" si="139"/>
        <v>175</v>
      </c>
      <c r="AB151" s="55"/>
      <c r="AC151" s="42"/>
      <c r="AD151" s="29"/>
      <c r="AE151" s="38">
        <v>949</v>
      </c>
      <c r="AF151" s="38">
        <f t="shared" si="141"/>
        <v>82</v>
      </c>
      <c r="AG151" s="55"/>
      <c r="AH151" s="42"/>
      <c r="AI151" s="16"/>
      <c r="AJ151" s="56"/>
      <c r="AK151" s="49"/>
    </row>
    <row r="152" spans="2:37" x14ac:dyDescent="0.3">
      <c r="C152" s="13">
        <v>44682</v>
      </c>
      <c r="D152" s="14" t="str">
        <f t="shared" si="115"/>
        <v>2022-05</v>
      </c>
      <c r="E152" s="15"/>
      <c r="F152" s="38">
        <v>2195</v>
      </c>
      <c r="G152" s="38">
        <f t="shared" si="134"/>
        <v>-75</v>
      </c>
      <c r="H152" s="51"/>
      <c r="I152" s="43"/>
      <c r="J152" s="29"/>
      <c r="K152" s="28">
        <v>2515</v>
      </c>
      <c r="L152" s="34">
        <f t="shared" si="135"/>
        <v>-60</v>
      </c>
      <c r="M152" s="52"/>
      <c r="N152" s="62"/>
      <c r="O152" s="29"/>
      <c r="P152" s="38">
        <v>2570</v>
      </c>
      <c r="Q152" s="38">
        <f t="shared" si="136"/>
        <v>-75</v>
      </c>
      <c r="R152" s="53"/>
      <c r="S152" s="43"/>
      <c r="T152" s="30"/>
      <c r="U152" s="38">
        <v>1760</v>
      </c>
      <c r="V152" s="38">
        <f t="shared" si="137"/>
        <v>-90</v>
      </c>
      <c r="W152" s="54"/>
      <c r="X152" s="43"/>
      <c r="Y152" s="31"/>
      <c r="Z152" s="38">
        <v>1300</v>
      </c>
      <c r="AA152" s="38">
        <f t="shared" si="139"/>
        <v>-175</v>
      </c>
      <c r="AB152" s="55"/>
      <c r="AC152" s="43"/>
      <c r="AD152" s="29"/>
      <c r="AE152" s="38">
        <v>953</v>
      </c>
      <c r="AF152" s="38">
        <f t="shared" si="141"/>
        <v>4</v>
      </c>
      <c r="AG152" s="55"/>
      <c r="AH152" s="43"/>
      <c r="AI152" s="16"/>
      <c r="AJ152" s="56"/>
      <c r="AK152" s="50"/>
    </row>
    <row r="153" spans="2:37" x14ac:dyDescent="0.3">
      <c r="C153" s="13">
        <v>44713</v>
      </c>
      <c r="D153" s="14" t="str">
        <f t="shared" ref="D153:D164" si="161">YEAR(C153)&amp;"-"&amp;IF(LEN(MONTH(C153))=2,MONTH(C153),"0"&amp;MONTH(C153))</f>
        <v>2022-06</v>
      </c>
      <c r="E153" s="15"/>
      <c r="F153" s="39">
        <v>2045</v>
      </c>
      <c r="G153" s="38">
        <f t="shared" si="134"/>
        <v>-150</v>
      </c>
      <c r="H153" s="57">
        <f>IF(F154="","",(AVERAGE(F153:F155)))</f>
        <v>1893.3333333333333</v>
      </c>
      <c r="I153" s="41">
        <f>IF(F157="","",(AVERAGE(F153:F158)))</f>
        <v>1778.3333333333333</v>
      </c>
      <c r="J153" s="29"/>
      <c r="K153" s="32">
        <v>2350</v>
      </c>
      <c r="L153" s="34">
        <f t="shared" si="135"/>
        <v>-165</v>
      </c>
      <c r="M153" s="66">
        <f>IF(K154="","",(AVERAGE(K153:K155)))</f>
        <v>2203.3333333333335</v>
      </c>
      <c r="N153" s="60">
        <f>IF(K157="","",(AVERAGE(K153:K158)))</f>
        <v>2073.3333333333335</v>
      </c>
      <c r="O153" s="29"/>
      <c r="P153" s="39">
        <v>2370</v>
      </c>
      <c r="Q153" s="38">
        <f t="shared" si="136"/>
        <v>-200</v>
      </c>
      <c r="R153" s="63">
        <f>IF(P154="","",(AVERAGE(P153:P155)))</f>
        <v>2208.3333333333335</v>
      </c>
      <c r="S153" s="41">
        <f>IF(P157="","",(AVERAGE(P153:P158)))</f>
        <v>2044.1666666666667</v>
      </c>
      <c r="T153" s="30"/>
      <c r="U153" s="39">
        <v>1800</v>
      </c>
      <c r="V153" s="38">
        <f t="shared" si="137"/>
        <v>40</v>
      </c>
      <c r="W153" s="64">
        <f t="shared" ref="W153" si="162">IF(U154="","",(AVERAGE(U153:U155)))</f>
        <v>1800</v>
      </c>
      <c r="X153" s="41">
        <f>IF(U157="","",(AVERAGE(U153:U158)))</f>
        <v>1668.3333333333333</v>
      </c>
      <c r="Y153" s="31"/>
      <c r="Z153" s="39">
        <v>1065</v>
      </c>
      <c r="AA153" s="38">
        <f t="shared" si="139"/>
        <v>-235</v>
      </c>
      <c r="AB153" s="44">
        <f t="shared" ref="AB153" si="163">IF(Z154="","",(AVERAGE(Z153:Z155)))</f>
        <v>986.66666666666663</v>
      </c>
      <c r="AC153" s="41">
        <f>IF(Z157="","",(AVERAGE(Z153:Z158)))</f>
        <v>908.33333333333337</v>
      </c>
      <c r="AD153" s="29"/>
      <c r="AE153" s="39">
        <v>955</v>
      </c>
      <c r="AF153" s="38">
        <f t="shared" si="141"/>
        <v>2</v>
      </c>
      <c r="AG153" s="44">
        <f t="shared" ref="AG153" si="164">IF(AE154="","",(AVERAGE(AE153:AE155)))</f>
        <v>950.33333333333337</v>
      </c>
      <c r="AH153" s="41">
        <f>IF(AE157="","",(AVERAGE(AE153:AE158)))</f>
        <v>938.83333333333337</v>
      </c>
      <c r="AI153" s="16"/>
      <c r="AJ153" s="45" t="s">
        <v>104</v>
      </c>
      <c r="AK153" s="48" t="s">
        <v>106</v>
      </c>
    </row>
    <row r="154" spans="2:37" x14ac:dyDescent="0.3">
      <c r="C154" s="13">
        <v>44743</v>
      </c>
      <c r="D154" s="14" t="str">
        <f t="shared" si="161"/>
        <v>2022-07</v>
      </c>
      <c r="E154" s="15"/>
      <c r="F154" s="38">
        <v>1885</v>
      </c>
      <c r="G154" s="38">
        <f t="shared" si="134"/>
        <v>-160</v>
      </c>
      <c r="H154" s="57"/>
      <c r="I154" s="42"/>
      <c r="J154" s="29"/>
      <c r="K154" s="28">
        <v>2190</v>
      </c>
      <c r="L154" s="34">
        <f t="shared" si="135"/>
        <v>-160</v>
      </c>
      <c r="M154" s="67"/>
      <c r="N154" s="61"/>
      <c r="O154" s="29"/>
      <c r="P154" s="38">
        <v>2180</v>
      </c>
      <c r="Q154" s="38">
        <f t="shared" si="136"/>
        <v>-190</v>
      </c>
      <c r="R154" s="63"/>
      <c r="S154" s="42"/>
      <c r="T154" s="30"/>
      <c r="U154" s="38">
        <v>1900</v>
      </c>
      <c r="V154" s="38">
        <f t="shared" si="137"/>
        <v>100</v>
      </c>
      <c r="W154" s="64"/>
      <c r="X154" s="42"/>
      <c r="Y154" s="31"/>
      <c r="Z154" s="38">
        <v>965</v>
      </c>
      <c r="AA154" s="38">
        <f t="shared" si="139"/>
        <v>-100</v>
      </c>
      <c r="AB154" s="44"/>
      <c r="AC154" s="42"/>
      <c r="AD154" s="29"/>
      <c r="AE154" s="38">
        <v>955</v>
      </c>
      <c r="AF154" s="38">
        <f t="shared" si="141"/>
        <v>0</v>
      </c>
      <c r="AG154" s="44"/>
      <c r="AH154" s="42"/>
      <c r="AI154" s="16"/>
      <c r="AJ154" s="46"/>
      <c r="AK154" s="49"/>
    </row>
    <row r="155" spans="2:37" s="25" customFormat="1" x14ac:dyDescent="0.3">
      <c r="B155" s="21"/>
      <c r="C155" s="22">
        <v>44774</v>
      </c>
      <c r="D155" s="14" t="str">
        <f t="shared" si="161"/>
        <v>2022-08</v>
      </c>
      <c r="E155" s="23"/>
      <c r="F155" s="38">
        <v>1750</v>
      </c>
      <c r="G155" s="38">
        <f t="shared" si="134"/>
        <v>-135</v>
      </c>
      <c r="H155" s="57"/>
      <c r="I155" s="42"/>
      <c r="J155" s="33"/>
      <c r="K155" s="28">
        <v>2070</v>
      </c>
      <c r="L155" s="34">
        <f t="shared" si="135"/>
        <v>-120</v>
      </c>
      <c r="M155" s="58"/>
      <c r="N155" s="61"/>
      <c r="O155" s="33"/>
      <c r="P155" s="38">
        <v>2075</v>
      </c>
      <c r="Q155" s="38">
        <f t="shared" si="136"/>
        <v>-105</v>
      </c>
      <c r="R155" s="63"/>
      <c r="S155" s="42"/>
      <c r="T155" s="33"/>
      <c r="U155" s="38">
        <v>1700</v>
      </c>
      <c r="V155" s="38">
        <f t="shared" si="137"/>
        <v>-200</v>
      </c>
      <c r="W155" s="64"/>
      <c r="X155" s="42"/>
      <c r="Y155" s="33"/>
      <c r="Z155" s="38">
        <v>930</v>
      </c>
      <c r="AA155" s="38">
        <f t="shared" si="139"/>
        <v>-35</v>
      </c>
      <c r="AB155" s="44"/>
      <c r="AC155" s="42"/>
      <c r="AD155" s="33"/>
      <c r="AE155" s="38">
        <v>941</v>
      </c>
      <c r="AF155" s="38">
        <f t="shared" si="141"/>
        <v>-14</v>
      </c>
      <c r="AG155" s="44"/>
      <c r="AH155" s="42"/>
      <c r="AI155" s="24"/>
      <c r="AJ155" s="47"/>
      <c r="AK155" s="49"/>
    </row>
    <row r="156" spans="2:37" x14ac:dyDescent="0.3">
      <c r="C156" s="13">
        <v>44805</v>
      </c>
      <c r="D156" s="14" t="str">
        <f t="shared" si="161"/>
        <v>2022-09</v>
      </c>
      <c r="E156" s="15"/>
      <c r="F156" s="38">
        <v>1660</v>
      </c>
      <c r="G156" s="38">
        <f t="shared" si="134"/>
        <v>-90</v>
      </c>
      <c r="H156" s="51">
        <f>IF(F157="","",(AVERAGE(F156:F158)))</f>
        <v>1663.3333333333333</v>
      </c>
      <c r="I156" s="42"/>
      <c r="J156" s="29"/>
      <c r="K156" s="28">
        <v>1950</v>
      </c>
      <c r="L156" s="34">
        <f t="shared" si="135"/>
        <v>-120</v>
      </c>
      <c r="M156" s="68">
        <f>IF(K157="","",(AVERAGE(K156:K158)))</f>
        <v>1943.3333333333333</v>
      </c>
      <c r="N156" s="61"/>
      <c r="O156" s="29"/>
      <c r="P156" s="38">
        <v>1910</v>
      </c>
      <c r="Q156" s="38">
        <f t="shared" si="136"/>
        <v>-165</v>
      </c>
      <c r="R156" s="53">
        <f>IF(P157="","",(AVERAGE(P156:P158)))</f>
        <v>1880</v>
      </c>
      <c r="S156" s="42"/>
      <c r="T156" s="30"/>
      <c r="U156" s="38">
        <v>1610</v>
      </c>
      <c r="V156" s="38">
        <f t="shared" si="137"/>
        <v>-90</v>
      </c>
      <c r="W156" s="54">
        <f t="shared" ref="W156" si="165">IF(U157="","",(AVERAGE(U156:U158)))</f>
        <v>1536.6666666666667</v>
      </c>
      <c r="X156" s="42"/>
      <c r="Y156" s="31"/>
      <c r="Z156" s="38">
        <v>880</v>
      </c>
      <c r="AA156" s="38">
        <f t="shared" si="139"/>
        <v>-50</v>
      </c>
      <c r="AB156" s="55">
        <f t="shared" ref="AB156" si="166">IF(Z157="","",(AVERAGE(Z156:Z158)))</f>
        <v>830</v>
      </c>
      <c r="AC156" s="42"/>
      <c r="AD156" s="29"/>
      <c r="AE156" s="38">
        <v>941</v>
      </c>
      <c r="AF156" s="38">
        <f t="shared" si="141"/>
        <v>0</v>
      </c>
      <c r="AG156" s="55">
        <f t="shared" ref="AG156" si="167">IF(AE157="","",(AVERAGE(AE156:AE158)))</f>
        <v>927.33333333333337</v>
      </c>
      <c r="AH156" s="42"/>
      <c r="AI156" s="16"/>
      <c r="AJ156" s="45" t="s">
        <v>105</v>
      </c>
      <c r="AK156" s="49"/>
    </row>
    <row r="157" spans="2:37" x14ac:dyDescent="0.3">
      <c r="C157" s="13">
        <v>44835</v>
      </c>
      <c r="D157" s="14" t="str">
        <f t="shared" si="161"/>
        <v>2022-10</v>
      </c>
      <c r="E157" s="15"/>
      <c r="F157" s="38">
        <v>1660</v>
      </c>
      <c r="G157" s="38">
        <f t="shared" si="134"/>
        <v>0</v>
      </c>
      <c r="H157" s="51"/>
      <c r="I157" s="42"/>
      <c r="J157" s="29"/>
      <c r="K157" s="28">
        <v>1930</v>
      </c>
      <c r="L157" s="34">
        <f t="shared" si="135"/>
        <v>-20</v>
      </c>
      <c r="M157" s="69"/>
      <c r="N157" s="61"/>
      <c r="O157" s="29"/>
      <c r="P157" s="38">
        <v>1860</v>
      </c>
      <c r="Q157" s="38">
        <f t="shared" si="136"/>
        <v>-50</v>
      </c>
      <c r="R157" s="53"/>
      <c r="S157" s="42"/>
      <c r="T157" s="30"/>
      <c r="U157" s="38">
        <v>1530</v>
      </c>
      <c r="V157" s="38">
        <f t="shared" si="137"/>
        <v>-80</v>
      </c>
      <c r="W157" s="54"/>
      <c r="X157" s="42"/>
      <c r="Y157" s="31"/>
      <c r="Z157" s="38">
        <v>850</v>
      </c>
      <c r="AA157" s="38">
        <f t="shared" si="139"/>
        <v>-30</v>
      </c>
      <c r="AB157" s="55"/>
      <c r="AC157" s="42"/>
      <c r="AD157" s="29"/>
      <c r="AE157" s="38">
        <v>938</v>
      </c>
      <c r="AF157" s="38">
        <f t="shared" si="141"/>
        <v>-3</v>
      </c>
      <c r="AG157" s="55"/>
      <c r="AH157" s="42"/>
      <c r="AI157" s="16"/>
      <c r="AJ157" s="46"/>
      <c r="AK157" s="49"/>
    </row>
    <row r="158" spans="2:37" x14ac:dyDescent="0.3">
      <c r="C158" s="13">
        <v>44866</v>
      </c>
      <c r="D158" s="14" t="str">
        <f t="shared" si="161"/>
        <v>2022-11</v>
      </c>
      <c r="E158" s="15"/>
      <c r="F158" s="38">
        <v>1670</v>
      </c>
      <c r="G158" s="38">
        <f t="shared" si="134"/>
        <v>10</v>
      </c>
      <c r="H158" s="51"/>
      <c r="I158" s="43"/>
      <c r="J158" s="29"/>
      <c r="K158" s="28">
        <v>1950</v>
      </c>
      <c r="L158" s="34">
        <f t="shared" si="135"/>
        <v>20</v>
      </c>
      <c r="M158" s="70"/>
      <c r="N158" s="62"/>
      <c r="O158" s="29"/>
      <c r="P158" s="38">
        <v>1870</v>
      </c>
      <c r="Q158" s="38">
        <f t="shared" si="136"/>
        <v>10</v>
      </c>
      <c r="R158" s="53"/>
      <c r="S158" s="43"/>
      <c r="T158" s="30"/>
      <c r="U158" s="38">
        <v>1470</v>
      </c>
      <c r="V158" s="38">
        <f t="shared" si="137"/>
        <v>-60</v>
      </c>
      <c r="W158" s="54"/>
      <c r="X158" s="43"/>
      <c r="Y158" s="31"/>
      <c r="Z158" s="38">
        <v>760</v>
      </c>
      <c r="AA158" s="38">
        <f t="shared" si="139"/>
        <v>-90</v>
      </c>
      <c r="AB158" s="55"/>
      <c r="AC158" s="43"/>
      <c r="AD158" s="29"/>
      <c r="AE158" s="38">
        <v>903</v>
      </c>
      <c r="AF158" s="38">
        <f t="shared" si="141"/>
        <v>-35</v>
      </c>
      <c r="AG158" s="55"/>
      <c r="AH158" s="43"/>
      <c r="AI158" s="16"/>
      <c r="AJ158" s="47"/>
      <c r="AK158" s="50"/>
    </row>
    <row r="159" spans="2:37" x14ac:dyDescent="0.3">
      <c r="C159" s="13">
        <v>44896</v>
      </c>
      <c r="D159" s="14" t="str">
        <f t="shared" si="161"/>
        <v>2022-12</v>
      </c>
      <c r="E159" s="15"/>
      <c r="F159" s="38">
        <v>1645</v>
      </c>
      <c r="G159" s="38">
        <f t="shared" si="134"/>
        <v>-25</v>
      </c>
      <c r="H159" s="57">
        <f>IF(F160="","",(AVERAGE(F159:F161)))</f>
        <v>1618.3333333333333</v>
      </c>
      <c r="I159" s="41">
        <f>IF(F163="","",(AVERAGE(F159:F164)))</f>
        <v>1615.8333333333333</v>
      </c>
      <c r="J159" s="29"/>
      <c r="K159" s="28">
        <v>1925</v>
      </c>
      <c r="L159" s="34">
        <f t="shared" si="135"/>
        <v>-25</v>
      </c>
      <c r="M159" s="58">
        <f>IF(K160="","",(AVERAGE(K159:K161)))</f>
        <v>1891.6666666666667</v>
      </c>
      <c r="N159" s="60">
        <f>IF(K163="","",(AVERAGE(K159:K164)))</f>
        <v>1874.1666666666667</v>
      </c>
      <c r="O159" s="29"/>
      <c r="P159" s="38">
        <v>1850</v>
      </c>
      <c r="Q159" s="38">
        <f t="shared" si="136"/>
        <v>-20</v>
      </c>
      <c r="R159" s="63">
        <f>IF(P160="","",(AVERAGE(P159:P161)))</f>
        <v>1825</v>
      </c>
      <c r="S159" s="41">
        <f>IF(P163="","",(AVERAGE(P159:P164)))</f>
        <v>1819.1666666666667</v>
      </c>
      <c r="T159" s="30"/>
      <c r="U159" s="38">
        <v>1450</v>
      </c>
      <c r="V159" s="38">
        <f t="shared" si="137"/>
        <v>-20</v>
      </c>
      <c r="W159" s="64">
        <f t="shared" ref="W159" si="168">IF(U160="","",(AVERAGE(U159:U161)))</f>
        <v>1373.3333333333333</v>
      </c>
      <c r="X159" s="41">
        <f>IF(U163="","",(AVERAGE(U159:U164)))</f>
        <v>1326.6666666666667</v>
      </c>
      <c r="Y159" s="31"/>
      <c r="Z159" s="38">
        <v>730</v>
      </c>
      <c r="AA159" s="38">
        <f t="shared" si="139"/>
        <v>-30</v>
      </c>
      <c r="AB159" s="44">
        <f t="shared" ref="AB159" si="169">IF(Z160="","",(AVERAGE(Z159:Z161)))</f>
        <v>801.66666666666663</v>
      </c>
      <c r="AC159" s="41">
        <f>IF(Z163="","",(AVERAGE(Z159:Z164)))</f>
        <v>865</v>
      </c>
      <c r="AD159" s="29"/>
      <c r="AE159" s="38">
        <v>870</v>
      </c>
      <c r="AF159" s="38">
        <f t="shared" si="141"/>
        <v>-33</v>
      </c>
      <c r="AG159" s="44">
        <f t="shared" ref="AG159" si="170">IF(AE160="","",(AVERAGE(AE159:AE161)))</f>
        <v>835</v>
      </c>
      <c r="AH159" s="41">
        <f>IF(AE163="","",(AVERAGE(AE159:AE164)))</f>
        <v>785.16666666666663</v>
      </c>
      <c r="AI159" s="16"/>
      <c r="AJ159" s="45" t="s">
        <v>110</v>
      </c>
      <c r="AK159" s="48" t="s">
        <v>115</v>
      </c>
    </row>
    <row r="160" spans="2:37" x14ac:dyDescent="0.3">
      <c r="C160" s="13">
        <v>44927</v>
      </c>
      <c r="D160" s="14" t="str">
        <f t="shared" si="161"/>
        <v>2023-01</v>
      </c>
      <c r="E160" s="15"/>
      <c r="F160" s="38">
        <v>1575</v>
      </c>
      <c r="G160" s="38">
        <f>IF(F160="","",F160-F159)</f>
        <v>-70</v>
      </c>
      <c r="H160" s="57"/>
      <c r="I160" s="42"/>
      <c r="J160" s="29"/>
      <c r="K160" s="28">
        <v>1845</v>
      </c>
      <c r="L160" s="34">
        <f>IF(K160="","",K160-K159)</f>
        <v>-80</v>
      </c>
      <c r="M160" s="59"/>
      <c r="N160" s="61"/>
      <c r="O160" s="29"/>
      <c r="P160" s="38">
        <v>1780</v>
      </c>
      <c r="Q160" s="38">
        <f>IF(P160="","",P160-P159)</f>
        <v>-70</v>
      </c>
      <c r="R160" s="63"/>
      <c r="S160" s="42"/>
      <c r="T160" s="30"/>
      <c r="U160" s="38">
        <v>1370</v>
      </c>
      <c r="V160" s="38">
        <f>IF(U160="","",U160-U159)</f>
        <v>-80</v>
      </c>
      <c r="W160" s="64"/>
      <c r="X160" s="42"/>
      <c r="Y160" s="31"/>
      <c r="Z160" s="38">
        <v>810</v>
      </c>
      <c r="AA160" s="38">
        <f>IF(Z160="","",Z160-Z159)</f>
        <v>80</v>
      </c>
      <c r="AB160" s="44"/>
      <c r="AC160" s="42"/>
      <c r="AD160" s="29"/>
      <c r="AE160" s="38">
        <v>841</v>
      </c>
      <c r="AF160" s="38">
        <f>IF(AE160="","",AE160-AE159)</f>
        <v>-29</v>
      </c>
      <c r="AG160" s="44"/>
      <c r="AH160" s="42"/>
      <c r="AI160" s="16"/>
      <c r="AJ160" s="46"/>
      <c r="AK160" s="49"/>
    </row>
    <row r="161" spans="2:37" x14ac:dyDescent="0.3">
      <c r="C161" s="13">
        <v>44958</v>
      </c>
      <c r="D161" s="14" t="str">
        <f t="shared" si="161"/>
        <v>2023-02</v>
      </c>
      <c r="E161" s="15"/>
      <c r="F161" s="38">
        <v>1635</v>
      </c>
      <c r="G161" s="38">
        <f>IF(F161="","",F161-F160)</f>
        <v>60</v>
      </c>
      <c r="H161" s="57"/>
      <c r="I161" s="42"/>
      <c r="J161" s="29"/>
      <c r="K161" s="28">
        <v>1905</v>
      </c>
      <c r="L161" s="34">
        <f>IF(K161="","",K161-K160)</f>
        <v>60</v>
      </c>
      <c r="M161" s="59"/>
      <c r="N161" s="61"/>
      <c r="O161" s="29"/>
      <c r="P161" s="38">
        <v>1845</v>
      </c>
      <c r="Q161" s="38">
        <f>IF(P161="","",P161-P160)</f>
        <v>65</v>
      </c>
      <c r="R161" s="63"/>
      <c r="S161" s="42"/>
      <c r="T161" s="30"/>
      <c r="U161" s="38">
        <v>1300</v>
      </c>
      <c r="V161" s="38">
        <f>IF(U161="","",U161-U160)</f>
        <v>-70</v>
      </c>
      <c r="W161" s="64"/>
      <c r="X161" s="42"/>
      <c r="Y161" s="31"/>
      <c r="Z161" s="38">
        <v>865</v>
      </c>
      <c r="AA161" s="38">
        <f>IF(Z161="","",Z161-Z160)</f>
        <v>55</v>
      </c>
      <c r="AB161" s="44"/>
      <c r="AC161" s="42"/>
      <c r="AD161" s="29"/>
      <c r="AE161" s="38">
        <v>794</v>
      </c>
      <c r="AF161" s="38">
        <f>IF(AE161="","",AE161-AE160)</f>
        <v>-47</v>
      </c>
      <c r="AG161" s="44"/>
      <c r="AH161" s="42"/>
      <c r="AI161" s="16"/>
      <c r="AJ161" s="47"/>
      <c r="AK161" s="49"/>
    </row>
    <row r="162" spans="2:37" x14ac:dyDescent="0.3">
      <c r="C162" s="13">
        <v>44986</v>
      </c>
      <c r="D162" s="14" t="str">
        <f t="shared" si="161"/>
        <v>2023-03</v>
      </c>
      <c r="E162" s="15"/>
      <c r="F162" s="38">
        <v>1655</v>
      </c>
      <c r="G162" s="38">
        <f t="shared" ref="G162:G171" si="171">IF(F162="","",F162-F161)</f>
        <v>20</v>
      </c>
      <c r="H162" s="51">
        <f>IF(F163="","",(AVERAGE(F162:F164)))</f>
        <v>1613.3333333333333</v>
      </c>
      <c r="I162" s="42"/>
      <c r="J162" s="29"/>
      <c r="K162" s="28">
        <v>1915</v>
      </c>
      <c r="L162" s="34">
        <f t="shared" ref="L162:L171" si="172">IF(K162="","",K162-K161)</f>
        <v>10</v>
      </c>
      <c r="M162" s="52">
        <f>IF(K163="","",(AVERAGE(K162:K164)))</f>
        <v>1856.6666666666667</v>
      </c>
      <c r="N162" s="61"/>
      <c r="O162" s="29"/>
      <c r="P162" s="38">
        <v>1860</v>
      </c>
      <c r="Q162" s="38">
        <f t="shared" ref="Q162:Q171" si="173">IF(P162="","",P162-P161)</f>
        <v>15</v>
      </c>
      <c r="R162" s="53">
        <f>IF(P163="","",(AVERAGE(P162:P164)))</f>
        <v>1813.3333333333333</v>
      </c>
      <c r="S162" s="42"/>
      <c r="T162" s="30"/>
      <c r="U162" s="38">
        <v>1300</v>
      </c>
      <c r="V162" s="38">
        <f t="shared" ref="V162:V171" si="174">IF(U162="","",U162-U161)</f>
        <v>0</v>
      </c>
      <c r="W162" s="54">
        <f t="shared" ref="W162" si="175">IF(U163="","",(AVERAGE(U162:U164)))</f>
        <v>1280</v>
      </c>
      <c r="X162" s="42"/>
      <c r="Y162" s="31"/>
      <c r="Z162" s="38">
        <v>920</v>
      </c>
      <c r="AA162" s="38">
        <f t="shared" ref="AA162:AA171" si="176">IF(Z162="","",Z162-Z161)</f>
        <v>55</v>
      </c>
      <c r="AB162" s="55">
        <f t="shared" ref="AB162" si="177">IF(Z163="","",(AVERAGE(Z162:Z164)))</f>
        <v>928.33333333333337</v>
      </c>
      <c r="AC162" s="42"/>
      <c r="AD162" s="29"/>
      <c r="AE162" s="38">
        <v>754</v>
      </c>
      <c r="AF162" s="38">
        <f t="shared" ref="AF162:AF171" si="178">IF(AE162="","",AE162-AE161)</f>
        <v>-40</v>
      </c>
      <c r="AG162" s="55">
        <f t="shared" ref="AG162" si="179">IF(AE163="","",(AVERAGE(AE162:AE164)))</f>
        <v>735.33333333333337</v>
      </c>
      <c r="AH162" s="42"/>
      <c r="AI162" s="16"/>
      <c r="AJ162" s="56" t="s">
        <v>111</v>
      </c>
      <c r="AK162" s="49"/>
    </row>
    <row r="163" spans="2:37" x14ac:dyDescent="0.3">
      <c r="C163" s="13">
        <v>45017</v>
      </c>
      <c r="D163" s="14" t="str">
        <f t="shared" si="161"/>
        <v>2023-04</v>
      </c>
      <c r="E163" s="15"/>
      <c r="F163" s="38">
        <v>1610</v>
      </c>
      <c r="G163" s="38">
        <f t="shared" si="171"/>
        <v>-45</v>
      </c>
      <c r="H163" s="51"/>
      <c r="I163" s="42"/>
      <c r="J163" s="29"/>
      <c r="K163" s="28">
        <v>1865</v>
      </c>
      <c r="L163" s="34">
        <f t="shared" si="172"/>
        <v>-50</v>
      </c>
      <c r="M163" s="52"/>
      <c r="N163" s="61"/>
      <c r="O163" s="29"/>
      <c r="P163" s="38">
        <v>1815</v>
      </c>
      <c r="Q163" s="38">
        <f t="shared" si="173"/>
        <v>-45</v>
      </c>
      <c r="R163" s="53"/>
      <c r="S163" s="42"/>
      <c r="T163" s="30"/>
      <c r="U163" s="38">
        <v>1300</v>
      </c>
      <c r="V163" s="38">
        <f t="shared" si="174"/>
        <v>0</v>
      </c>
      <c r="W163" s="54"/>
      <c r="X163" s="42"/>
      <c r="Y163" s="31"/>
      <c r="Z163" s="38">
        <v>955</v>
      </c>
      <c r="AA163" s="38">
        <f t="shared" si="176"/>
        <v>35</v>
      </c>
      <c r="AB163" s="55"/>
      <c r="AC163" s="42"/>
      <c r="AD163" s="29"/>
      <c r="AE163" s="38">
        <v>727</v>
      </c>
      <c r="AF163" s="38">
        <f t="shared" si="178"/>
        <v>-27</v>
      </c>
      <c r="AG163" s="55"/>
      <c r="AH163" s="42"/>
      <c r="AI163" s="16"/>
      <c r="AJ163" s="56"/>
      <c r="AK163" s="49"/>
    </row>
    <row r="164" spans="2:37" x14ac:dyDescent="0.3">
      <c r="C164" s="13">
        <v>45047</v>
      </c>
      <c r="D164" s="14" t="str">
        <f t="shared" si="161"/>
        <v>2023-05</v>
      </c>
      <c r="E164" s="15"/>
      <c r="F164" s="38">
        <v>1575</v>
      </c>
      <c r="G164" s="38">
        <f t="shared" si="171"/>
        <v>-35</v>
      </c>
      <c r="H164" s="51"/>
      <c r="I164" s="43"/>
      <c r="J164" s="29"/>
      <c r="K164" s="28">
        <v>1790</v>
      </c>
      <c r="L164" s="34">
        <f t="shared" si="172"/>
        <v>-75</v>
      </c>
      <c r="M164" s="52"/>
      <c r="N164" s="62"/>
      <c r="O164" s="29"/>
      <c r="P164" s="38">
        <v>1765</v>
      </c>
      <c r="Q164" s="38">
        <f t="shared" si="173"/>
        <v>-50</v>
      </c>
      <c r="R164" s="53"/>
      <c r="S164" s="43"/>
      <c r="T164" s="30"/>
      <c r="U164" s="38">
        <v>1240</v>
      </c>
      <c r="V164" s="38">
        <f t="shared" si="174"/>
        <v>-60</v>
      </c>
      <c r="W164" s="54"/>
      <c r="X164" s="43"/>
      <c r="Y164" s="31"/>
      <c r="Z164" s="38">
        <v>910</v>
      </c>
      <c r="AA164" s="38">
        <f t="shared" si="176"/>
        <v>-45</v>
      </c>
      <c r="AB164" s="55"/>
      <c r="AC164" s="43"/>
      <c r="AD164" s="29"/>
      <c r="AE164" s="38">
        <v>725</v>
      </c>
      <c r="AF164" s="38">
        <f t="shared" si="178"/>
        <v>-2</v>
      </c>
      <c r="AG164" s="55"/>
      <c r="AH164" s="43"/>
      <c r="AI164" s="16"/>
      <c r="AJ164" s="56"/>
      <c r="AK164" s="50"/>
    </row>
    <row r="165" spans="2:37" x14ac:dyDescent="0.3">
      <c r="C165" s="13">
        <v>45078</v>
      </c>
      <c r="D165" s="14" t="str">
        <f t="shared" ref="D165:D176" si="180">YEAR(C165)&amp;"-"&amp;IF(LEN(MONTH(C165))=2,MONTH(C165),"0"&amp;MONTH(C165))</f>
        <v>2023-06</v>
      </c>
      <c r="E165" s="15"/>
      <c r="F165" s="39">
        <v>1490</v>
      </c>
      <c r="G165" s="38">
        <f t="shared" si="171"/>
        <v>-85</v>
      </c>
      <c r="H165" s="57">
        <f>IF(F166="","",(AVERAGE(F165:F167)))</f>
        <v>1456.6666666666667</v>
      </c>
      <c r="I165" s="41">
        <f>IF(F169="","",(AVERAGE(F165:F170)))</f>
        <v>1501.6666666666667</v>
      </c>
      <c r="J165" s="29"/>
      <c r="K165" s="32">
        <v>1665</v>
      </c>
      <c r="L165" s="34">
        <f t="shared" si="172"/>
        <v>-125</v>
      </c>
      <c r="M165" s="66">
        <f>IF(K166="","",(AVERAGE(K165:K167)))</f>
        <v>1605</v>
      </c>
      <c r="N165" s="60">
        <f>IF(K169="","",(AVERAGE(K165:K170)))</f>
        <v>1661.6666666666667</v>
      </c>
      <c r="O165" s="29"/>
      <c r="P165" s="39">
        <v>1665</v>
      </c>
      <c r="Q165" s="38">
        <f t="shared" si="173"/>
        <v>-100</v>
      </c>
      <c r="R165" s="63">
        <f>IF(P166="","",(AVERAGE(P165:P167)))</f>
        <v>1628.3333333333333</v>
      </c>
      <c r="S165" s="41">
        <f>IF(P169="","",(AVERAGE(P165:P170)))</f>
        <v>1661.6666666666667</v>
      </c>
      <c r="T165" s="30"/>
      <c r="U165" s="39">
        <v>1180</v>
      </c>
      <c r="V165" s="38">
        <f t="shared" si="174"/>
        <v>-60</v>
      </c>
      <c r="W165" s="64">
        <f t="shared" ref="W165" si="181">IF(U166="","",(AVERAGE(U165:U167)))</f>
        <v>1176.6666666666667</v>
      </c>
      <c r="X165" s="41">
        <f>IF(U169="","",(AVERAGE(U165:U170)))</f>
        <v>1195</v>
      </c>
      <c r="Y165" s="31"/>
      <c r="Z165" s="39">
        <v>805</v>
      </c>
      <c r="AA165" s="38">
        <f t="shared" si="176"/>
        <v>-105</v>
      </c>
      <c r="AB165" s="44">
        <f t="shared" ref="AB165" si="182">IF(Z166="","",(AVERAGE(Z165:Z167)))</f>
        <v>780</v>
      </c>
      <c r="AC165" s="41">
        <f>IF(Z169="","",(AVERAGE(Z165:Z170)))</f>
        <v>750.83333333333337</v>
      </c>
      <c r="AD165" s="29"/>
      <c r="AE165" s="39">
        <v>723</v>
      </c>
      <c r="AF165" s="38">
        <f t="shared" si="178"/>
        <v>-2</v>
      </c>
      <c r="AG165" s="44">
        <f t="shared" ref="AG165" si="183">IF(AE166="","",(AVERAGE(AE165:AE167)))</f>
        <v>722.66666666666663</v>
      </c>
      <c r="AH165" s="41">
        <f>IF(AE169="","",(AVERAGE(AE165:AE170)))</f>
        <v>720.66666666666663</v>
      </c>
      <c r="AI165" s="16"/>
      <c r="AJ165" s="45" t="s">
        <v>112</v>
      </c>
      <c r="AK165" s="48" t="s">
        <v>114</v>
      </c>
    </row>
    <row r="166" spans="2:37" x14ac:dyDescent="0.3">
      <c r="C166" s="13">
        <v>45108</v>
      </c>
      <c r="D166" s="14" t="str">
        <f t="shared" si="180"/>
        <v>2023-07</v>
      </c>
      <c r="E166" s="15"/>
      <c r="F166" s="38">
        <v>1440</v>
      </c>
      <c r="G166" s="38">
        <f t="shared" si="171"/>
        <v>-50</v>
      </c>
      <c r="H166" s="57"/>
      <c r="I166" s="42"/>
      <c r="J166" s="29"/>
      <c r="K166" s="28">
        <v>1575</v>
      </c>
      <c r="L166" s="34">
        <f t="shared" si="172"/>
        <v>-90</v>
      </c>
      <c r="M166" s="67"/>
      <c r="N166" s="61"/>
      <c r="O166" s="29"/>
      <c r="P166" s="38">
        <v>1610</v>
      </c>
      <c r="Q166" s="38">
        <f t="shared" si="173"/>
        <v>-55</v>
      </c>
      <c r="R166" s="63"/>
      <c r="S166" s="42"/>
      <c r="T166" s="30"/>
      <c r="U166" s="38">
        <v>1170</v>
      </c>
      <c r="V166" s="38">
        <f t="shared" si="174"/>
        <v>-10</v>
      </c>
      <c r="W166" s="64"/>
      <c r="X166" s="42"/>
      <c r="Y166" s="31"/>
      <c r="Z166" s="38">
        <v>775</v>
      </c>
      <c r="AA166" s="38">
        <f t="shared" si="176"/>
        <v>-30</v>
      </c>
      <c r="AB166" s="44"/>
      <c r="AC166" s="42"/>
      <c r="AD166" s="29"/>
      <c r="AE166" s="38">
        <v>723</v>
      </c>
      <c r="AF166" s="38">
        <f t="shared" si="178"/>
        <v>0</v>
      </c>
      <c r="AG166" s="44"/>
      <c r="AH166" s="42"/>
      <c r="AI166" s="16"/>
      <c r="AJ166" s="46"/>
      <c r="AK166" s="49"/>
    </row>
    <row r="167" spans="2:37" s="25" customFormat="1" x14ac:dyDescent="0.3">
      <c r="B167" s="21"/>
      <c r="C167" s="13">
        <v>45139</v>
      </c>
      <c r="D167" s="14" t="str">
        <f t="shared" si="180"/>
        <v>2023-08</v>
      </c>
      <c r="E167" s="23"/>
      <c r="F167" s="38">
        <v>1440</v>
      </c>
      <c r="G167" s="38">
        <f t="shared" si="171"/>
        <v>0</v>
      </c>
      <c r="H167" s="57"/>
      <c r="I167" s="42"/>
      <c r="J167" s="33"/>
      <c r="K167" s="28">
        <v>1575</v>
      </c>
      <c r="L167" s="34">
        <f t="shared" si="172"/>
        <v>0</v>
      </c>
      <c r="M167" s="58"/>
      <c r="N167" s="61"/>
      <c r="O167" s="33"/>
      <c r="P167" s="38">
        <v>1610</v>
      </c>
      <c r="Q167" s="38">
        <f t="shared" si="173"/>
        <v>0</v>
      </c>
      <c r="R167" s="63"/>
      <c r="S167" s="42"/>
      <c r="T167" s="33"/>
      <c r="U167" s="38">
        <v>1180</v>
      </c>
      <c r="V167" s="38">
        <f t="shared" si="174"/>
        <v>10</v>
      </c>
      <c r="W167" s="64"/>
      <c r="X167" s="42"/>
      <c r="Y167" s="33"/>
      <c r="Z167" s="38">
        <v>760</v>
      </c>
      <c r="AA167" s="38">
        <f t="shared" si="176"/>
        <v>-15</v>
      </c>
      <c r="AB167" s="44"/>
      <c r="AC167" s="42"/>
      <c r="AD167" s="33"/>
      <c r="AE167" s="38">
        <v>722</v>
      </c>
      <c r="AF167" s="38">
        <f t="shared" si="178"/>
        <v>-1</v>
      </c>
      <c r="AG167" s="44"/>
      <c r="AH167" s="42"/>
      <c r="AI167" s="24"/>
      <c r="AJ167" s="47"/>
      <c r="AK167" s="49"/>
    </row>
    <row r="168" spans="2:37" x14ac:dyDescent="0.3">
      <c r="C168" s="13">
        <v>45170</v>
      </c>
      <c r="D168" s="14" t="str">
        <f t="shared" si="180"/>
        <v>2023-09</v>
      </c>
      <c r="E168" s="15"/>
      <c r="F168" s="38">
        <v>1510</v>
      </c>
      <c r="G168" s="38">
        <f t="shared" si="171"/>
        <v>70</v>
      </c>
      <c r="H168" s="51">
        <f>IF(F169="","",(AVERAGE(F168:F170)))</f>
        <v>1546.6666666666667</v>
      </c>
      <c r="I168" s="42"/>
      <c r="J168" s="29"/>
      <c r="K168" s="28">
        <v>1675</v>
      </c>
      <c r="L168" s="34">
        <f t="shared" si="172"/>
        <v>100</v>
      </c>
      <c r="M168" s="68">
        <f>IF(K169="","",(AVERAGE(K168:K170)))</f>
        <v>1718.3333333333333</v>
      </c>
      <c r="N168" s="61"/>
      <c r="O168" s="29"/>
      <c r="P168" s="38">
        <v>1670</v>
      </c>
      <c r="Q168" s="38">
        <f t="shared" si="173"/>
        <v>60</v>
      </c>
      <c r="R168" s="53">
        <f>IF(P169="","",(AVERAGE(P168:P170)))</f>
        <v>1695</v>
      </c>
      <c r="S168" s="42"/>
      <c r="T168" s="30"/>
      <c r="U168" s="38">
        <v>1195</v>
      </c>
      <c r="V168" s="38">
        <f t="shared" si="174"/>
        <v>15</v>
      </c>
      <c r="W168" s="54">
        <f t="shared" ref="W168" si="184">IF(U169="","",(AVERAGE(U168:U170)))</f>
        <v>1213.3333333333333</v>
      </c>
      <c r="X168" s="42"/>
      <c r="Y168" s="31"/>
      <c r="Z168" s="38">
        <v>715</v>
      </c>
      <c r="AA168" s="38">
        <f t="shared" si="176"/>
        <v>-45</v>
      </c>
      <c r="AB168" s="55">
        <f t="shared" ref="AB168" si="185">IF(Z169="","",(AVERAGE(Z168:Z170)))</f>
        <v>721.66666666666663</v>
      </c>
      <c r="AC168" s="42"/>
      <c r="AD168" s="29"/>
      <c r="AE168" s="38">
        <v>722</v>
      </c>
      <c r="AF168" s="38">
        <f t="shared" si="178"/>
        <v>0</v>
      </c>
      <c r="AG168" s="55">
        <f t="shared" ref="AG168" si="186">IF(AE169="","",(AVERAGE(AE168:AE170)))</f>
        <v>718.66666666666663</v>
      </c>
      <c r="AH168" s="42"/>
      <c r="AI168" s="16"/>
      <c r="AJ168" s="45" t="s">
        <v>113</v>
      </c>
      <c r="AK168" s="49"/>
    </row>
    <row r="169" spans="2:37" x14ac:dyDescent="0.3">
      <c r="C169" s="13">
        <v>45200</v>
      </c>
      <c r="D169" s="14" t="str">
        <f t="shared" si="180"/>
        <v>2023-10</v>
      </c>
      <c r="E169" s="15"/>
      <c r="F169" s="38">
        <v>1590</v>
      </c>
      <c r="G169" s="38">
        <f t="shared" si="171"/>
        <v>80</v>
      </c>
      <c r="H169" s="51"/>
      <c r="I169" s="42"/>
      <c r="J169" s="29"/>
      <c r="K169" s="28">
        <v>1765</v>
      </c>
      <c r="L169" s="34">
        <f t="shared" si="172"/>
        <v>90</v>
      </c>
      <c r="M169" s="69"/>
      <c r="N169" s="61"/>
      <c r="O169" s="29"/>
      <c r="P169" s="38">
        <v>1730</v>
      </c>
      <c r="Q169" s="38">
        <f t="shared" si="173"/>
        <v>60</v>
      </c>
      <c r="R169" s="53"/>
      <c r="S169" s="42"/>
      <c r="T169" s="30"/>
      <c r="U169" s="38">
        <v>1230</v>
      </c>
      <c r="V169" s="38">
        <f t="shared" si="174"/>
        <v>35</v>
      </c>
      <c r="W169" s="54"/>
      <c r="X169" s="42"/>
      <c r="Y169" s="31"/>
      <c r="Z169" s="38">
        <v>725</v>
      </c>
      <c r="AA169" s="38">
        <f t="shared" si="176"/>
        <v>10</v>
      </c>
      <c r="AB169" s="55"/>
      <c r="AC169" s="42"/>
      <c r="AD169" s="29"/>
      <c r="AE169" s="38">
        <v>722</v>
      </c>
      <c r="AF169" s="38">
        <f t="shared" si="178"/>
        <v>0</v>
      </c>
      <c r="AG169" s="55"/>
      <c r="AH169" s="42"/>
      <c r="AI169" s="16"/>
      <c r="AJ169" s="46"/>
      <c r="AK169" s="49"/>
    </row>
    <row r="170" spans="2:37" x14ac:dyDescent="0.3">
      <c r="C170" s="13">
        <v>45231</v>
      </c>
      <c r="D170" s="14" t="str">
        <f t="shared" si="180"/>
        <v>2023-11</v>
      </c>
      <c r="E170" s="15"/>
      <c r="F170" s="38">
        <v>1540</v>
      </c>
      <c r="G170" s="38">
        <f t="shared" si="171"/>
        <v>-50</v>
      </c>
      <c r="H170" s="51"/>
      <c r="I170" s="43"/>
      <c r="J170" s="29"/>
      <c r="K170" s="28">
        <v>1715</v>
      </c>
      <c r="L170" s="34">
        <f t="shared" si="172"/>
        <v>-50</v>
      </c>
      <c r="M170" s="70"/>
      <c r="N170" s="62"/>
      <c r="O170" s="29"/>
      <c r="P170" s="38">
        <v>1685</v>
      </c>
      <c r="Q170" s="38">
        <f t="shared" si="173"/>
        <v>-45</v>
      </c>
      <c r="R170" s="53"/>
      <c r="S170" s="43"/>
      <c r="T170" s="30"/>
      <c r="U170" s="38">
        <v>1215</v>
      </c>
      <c r="V170" s="38">
        <f t="shared" si="174"/>
        <v>-15</v>
      </c>
      <c r="W170" s="54"/>
      <c r="X170" s="43"/>
      <c r="Y170" s="31"/>
      <c r="Z170" s="38">
        <v>725</v>
      </c>
      <c r="AA170" s="38">
        <f t="shared" si="176"/>
        <v>0</v>
      </c>
      <c r="AB170" s="55"/>
      <c r="AC170" s="43"/>
      <c r="AD170" s="29"/>
      <c r="AE170" s="38">
        <v>712</v>
      </c>
      <c r="AF170" s="38">
        <f t="shared" si="178"/>
        <v>-10</v>
      </c>
      <c r="AG170" s="55"/>
      <c r="AH170" s="43"/>
      <c r="AI170" s="16"/>
      <c r="AJ170" s="47"/>
      <c r="AK170" s="50"/>
    </row>
    <row r="171" spans="2:37" x14ac:dyDescent="0.3">
      <c r="C171" s="13">
        <v>45261</v>
      </c>
      <c r="D171" s="14" t="str">
        <f t="shared" si="180"/>
        <v>2023-12</v>
      </c>
      <c r="E171" s="15"/>
      <c r="F171" s="38">
        <v>1505</v>
      </c>
      <c r="G171" s="38">
        <f t="shared" si="171"/>
        <v>-35</v>
      </c>
      <c r="H171" s="57">
        <f>IF(F172="","",(AVERAGE(F171:F173)))</f>
        <v>1545</v>
      </c>
      <c r="I171" s="41">
        <f>IF(F175="","",(AVERAGE(F171:F176)))</f>
        <v>1613.3333333333333</v>
      </c>
      <c r="J171" s="29"/>
      <c r="K171" s="28">
        <v>1680</v>
      </c>
      <c r="L171" s="34">
        <f t="shared" si="172"/>
        <v>-35</v>
      </c>
      <c r="M171" s="58">
        <f>IF(K172="","",(AVERAGE(K171:K173)))</f>
        <v>1733.3333333333333</v>
      </c>
      <c r="N171" s="60">
        <f>IF(K175="","",(AVERAGE(K171:K176)))</f>
        <v>1826.6666666666667</v>
      </c>
      <c r="O171" s="29"/>
      <c r="P171" s="38">
        <v>1655</v>
      </c>
      <c r="Q171" s="38">
        <f t="shared" si="173"/>
        <v>-30</v>
      </c>
      <c r="R171" s="63">
        <f>IF(P172="","",(AVERAGE(P171:P173)))</f>
        <v>1708.3333333333333</v>
      </c>
      <c r="S171" s="41">
        <f>IF(P175="","",(AVERAGE(P171:P176)))</f>
        <v>1784.1666666666667</v>
      </c>
      <c r="T171" s="30"/>
      <c r="U171" s="38">
        <v>1205</v>
      </c>
      <c r="V171" s="38">
        <f t="shared" si="174"/>
        <v>-10</v>
      </c>
      <c r="W171" s="64">
        <f t="shared" ref="W171" si="187">IF(U172="","",(AVERAGE(U171:U173)))</f>
        <v>1243.3333333333333</v>
      </c>
      <c r="X171" s="41">
        <f>IF(U175="","",(AVERAGE(U171:U176)))</f>
        <v>1256.6666666666667</v>
      </c>
      <c r="Y171" s="31"/>
      <c r="Z171" s="38">
        <v>765</v>
      </c>
      <c r="AA171" s="38">
        <f t="shared" si="176"/>
        <v>40</v>
      </c>
      <c r="AB171" s="44">
        <f t="shared" ref="AB171" si="188">IF(Z172="","",(AVERAGE(Z171:Z173)))</f>
        <v>795</v>
      </c>
      <c r="AC171" s="41">
        <f>IF(Z175="","",(AVERAGE(Z171:Z176)))</f>
        <v>775.83333333333337</v>
      </c>
      <c r="AD171" s="29"/>
      <c r="AE171" s="38">
        <v>711</v>
      </c>
      <c r="AF171" s="38">
        <f t="shared" si="178"/>
        <v>-1</v>
      </c>
      <c r="AG171" s="44">
        <f t="shared" ref="AG171" si="189">IF(AE172="","",(AVERAGE(AE171:AE173)))</f>
        <v>699</v>
      </c>
      <c r="AH171" s="41">
        <f>IF(AE175="","",(AVERAGE(AE171:AE176)))</f>
        <v>718.83333333333337</v>
      </c>
      <c r="AI171" s="16"/>
      <c r="AJ171" s="45" t="s">
        <v>117</v>
      </c>
      <c r="AK171" s="48" t="s">
        <v>119</v>
      </c>
    </row>
    <row r="172" spans="2:37" x14ac:dyDescent="0.3">
      <c r="C172" s="13">
        <v>45292</v>
      </c>
      <c r="D172" s="14" t="str">
        <f t="shared" si="180"/>
        <v>2024-01</v>
      </c>
      <c r="E172" s="15"/>
      <c r="F172" s="38">
        <v>1510</v>
      </c>
      <c r="G172" s="38">
        <f>IF(F172="","",F172-F171)</f>
        <v>5</v>
      </c>
      <c r="H172" s="57"/>
      <c r="I172" s="42"/>
      <c r="J172" s="29"/>
      <c r="K172" s="28">
        <v>1680</v>
      </c>
      <c r="L172" s="34">
        <f>IF(K172="","",K172-K171)</f>
        <v>0</v>
      </c>
      <c r="M172" s="59"/>
      <c r="N172" s="61"/>
      <c r="O172" s="29"/>
      <c r="P172" s="38">
        <v>1660</v>
      </c>
      <c r="Q172" s="38">
        <f>IF(P172="","",P172-P171)</f>
        <v>5</v>
      </c>
      <c r="R172" s="63"/>
      <c r="S172" s="42"/>
      <c r="T172" s="30"/>
      <c r="U172" s="38">
        <v>1275</v>
      </c>
      <c r="V172" s="38">
        <f>IF(U172="","",U172-U171)</f>
        <v>70</v>
      </c>
      <c r="W172" s="64"/>
      <c r="X172" s="42"/>
      <c r="Y172" s="31"/>
      <c r="Z172" s="38">
        <v>795</v>
      </c>
      <c r="AA172" s="38">
        <f>IF(Z172="","",Z172-Z171)</f>
        <v>30</v>
      </c>
      <c r="AB172" s="44"/>
      <c r="AC172" s="42"/>
      <c r="AD172" s="29"/>
      <c r="AE172" s="38">
        <v>693</v>
      </c>
      <c r="AF172" s="38">
        <f>IF(AE172="","",AE172-AE171)</f>
        <v>-18</v>
      </c>
      <c r="AG172" s="44"/>
      <c r="AH172" s="42"/>
      <c r="AI172" s="16"/>
      <c r="AJ172" s="46"/>
      <c r="AK172" s="49"/>
    </row>
    <row r="173" spans="2:37" x14ac:dyDescent="0.3">
      <c r="C173" s="13">
        <v>45323</v>
      </c>
      <c r="D173" s="14" t="str">
        <f t="shared" si="180"/>
        <v>2024-02</v>
      </c>
      <c r="E173" s="15"/>
      <c r="F173" s="38">
        <v>1620</v>
      </c>
      <c r="G173" s="38">
        <f>IF(F173="","",F173-F172)</f>
        <v>110</v>
      </c>
      <c r="H173" s="57"/>
      <c r="I173" s="42"/>
      <c r="J173" s="29"/>
      <c r="K173" s="28">
        <v>1840</v>
      </c>
      <c r="L173" s="34">
        <f>IF(K173="","",K173-K172)</f>
        <v>160</v>
      </c>
      <c r="M173" s="59"/>
      <c r="N173" s="61"/>
      <c r="O173" s="29"/>
      <c r="P173" s="38">
        <v>1810</v>
      </c>
      <c r="Q173" s="38">
        <f>IF(P173="","",P173-P172)</f>
        <v>150</v>
      </c>
      <c r="R173" s="63"/>
      <c r="S173" s="42"/>
      <c r="T173" s="30"/>
      <c r="U173" s="38">
        <v>1250</v>
      </c>
      <c r="V173" s="38">
        <f>IF(U173="","",U173-U172)</f>
        <v>-25</v>
      </c>
      <c r="W173" s="64"/>
      <c r="X173" s="42"/>
      <c r="Y173" s="31"/>
      <c r="Z173" s="38">
        <v>825</v>
      </c>
      <c r="AA173" s="38">
        <f>IF(Z173="","",Z173-Z172)</f>
        <v>30</v>
      </c>
      <c r="AB173" s="44"/>
      <c r="AC173" s="42"/>
      <c r="AD173" s="29"/>
      <c r="AE173" s="38">
        <v>693</v>
      </c>
      <c r="AF173" s="38">
        <f>IF(AE173="","",AE173-AE172)</f>
        <v>0</v>
      </c>
      <c r="AG173" s="44"/>
      <c r="AH173" s="42"/>
      <c r="AI173" s="16"/>
      <c r="AJ173" s="47"/>
      <c r="AK173" s="49"/>
    </row>
    <row r="174" spans="2:37" x14ac:dyDescent="0.3">
      <c r="C174" s="13">
        <v>45352</v>
      </c>
      <c r="D174" s="14" t="str">
        <f t="shared" si="180"/>
        <v>2024-03</v>
      </c>
      <c r="E174" s="15"/>
      <c r="F174" s="38">
        <v>1675</v>
      </c>
      <c r="G174" s="38">
        <f t="shared" ref="G174:G183" si="190">IF(F174="","",F174-F173)</f>
        <v>55</v>
      </c>
      <c r="H174" s="51">
        <f>IF(F175="","",(AVERAGE(F174:F176)))</f>
        <v>1681.6666666666667</v>
      </c>
      <c r="I174" s="42"/>
      <c r="J174" s="29"/>
      <c r="K174" s="28">
        <v>1910</v>
      </c>
      <c r="L174" s="34">
        <f t="shared" ref="L174:L176" si="191">IF(K174="","",K174-K173)</f>
        <v>70</v>
      </c>
      <c r="M174" s="52">
        <f>IF(K175="","",(AVERAGE(K174:K176)))</f>
        <v>1920</v>
      </c>
      <c r="N174" s="61"/>
      <c r="O174" s="29"/>
      <c r="P174" s="38">
        <v>1860</v>
      </c>
      <c r="Q174" s="38">
        <f t="shared" ref="Q174:Q176" si="192">IF(P174="","",P174-P173)</f>
        <v>50</v>
      </c>
      <c r="R174" s="53">
        <f>IF(P175="","",(AVERAGE(P174:P176)))</f>
        <v>1860</v>
      </c>
      <c r="S174" s="42"/>
      <c r="T174" s="30"/>
      <c r="U174" s="38">
        <v>1285</v>
      </c>
      <c r="V174" s="38">
        <f t="shared" ref="V174:V176" si="193">IF(U174="","",U174-U173)</f>
        <v>35</v>
      </c>
      <c r="W174" s="54">
        <f t="shared" ref="W174" si="194">IF(U175="","",(AVERAGE(U174:U176)))</f>
        <v>1270</v>
      </c>
      <c r="X174" s="42"/>
      <c r="Y174" s="31"/>
      <c r="Z174" s="38">
        <v>800</v>
      </c>
      <c r="AA174" s="38">
        <f t="shared" ref="AA174:AA176" si="195">IF(Z174="","",Z174-Z173)</f>
        <v>-25</v>
      </c>
      <c r="AB174" s="55">
        <f t="shared" ref="AB174" si="196">IF(Z175="","",(AVERAGE(Z174:Z176)))</f>
        <v>756.66666666666663</v>
      </c>
      <c r="AC174" s="42"/>
      <c r="AD174" s="29"/>
      <c r="AE174" s="38">
        <v>720</v>
      </c>
      <c r="AF174" s="38">
        <f t="shared" ref="AF174:AF176" si="197">IF(AE174="","",AE174-AE173)</f>
        <v>27</v>
      </c>
      <c r="AG174" s="55">
        <f t="shared" ref="AG174" si="198">IF(AE175="","",(AVERAGE(AE174:AE176)))</f>
        <v>738.66666666666663</v>
      </c>
      <c r="AH174" s="42"/>
      <c r="AI174" s="16"/>
      <c r="AJ174" s="56" t="s">
        <v>118</v>
      </c>
      <c r="AK174" s="49"/>
    </row>
    <row r="175" spans="2:37" x14ac:dyDescent="0.3">
      <c r="C175" s="13">
        <v>45383</v>
      </c>
      <c r="D175" s="14" t="str">
        <f t="shared" si="180"/>
        <v>2024-04</v>
      </c>
      <c r="E175" s="15"/>
      <c r="F175" s="38">
        <v>1700</v>
      </c>
      <c r="G175" s="38">
        <f t="shared" si="190"/>
        <v>25</v>
      </c>
      <c r="H175" s="51"/>
      <c r="I175" s="42"/>
      <c r="J175" s="29"/>
      <c r="K175" s="28">
        <v>1940</v>
      </c>
      <c r="L175" s="34">
        <f t="shared" si="191"/>
        <v>30</v>
      </c>
      <c r="M175" s="52"/>
      <c r="N175" s="61"/>
      <c r="O175" s="29"/>
      <c r="P175" s="38">
        <v>1875</v>
      </c>
      <c r="Q175" s="38">
        <f t="shared" si="192"/>
        <v>15</v>
      </c>
      <c r="R175" s="53"/>
      <c r="S175" s="42"/>
      <c r="T175" s="30"/>
      <c r="U175" s="38">
        <v>1260</v>
      </c>
      <c r="V175" s="38">
        <f t="shared" si="193"/>
        <v>-25</v>
      </c>
      <c r="W175" s="54"/>
      <c r="X175" s="42"/>
      <c r="Y175" s="31"/>
      <c r="Z175" s="38">
        <v>740</v>
      </c>
      <c r="AA175" s="38">
        <f t="shared" si="195"/>
        <v>-60</v>
      </c>
      <c r="AB175" s="55"/>
      <c r="AC175" s="42"/>
      <c r="AD175" s="29"/>
      <c r="AE175" s="38">
        <v>742</v>
      </c>
      <c r="AF175" s="38">
        <f t="shared" si="197"/>
        <v>22</v>
      </c>
      <c r="AG175" s="55"/>
      <c r="AH175" s="42"/>
      <c r="AI175" s="16"/>
      <c r="AJ175" s="56"/>
      <c r="AK175" s="49"/>
    </row>
    <row r="176" spans="2:37" x14ac:dyDescent="0.3">
      <c r="C176" s="13">
        <v>45413</v>
      </c>
      <c r="D176" s="14" t="str">
        <f t="shared" si="180"/>
        <v>2024-05</v>
      </c>
      <c r="E176" s="15"/>
      <c r="F176" s="38">
        <v>1670</v>
      </c>
      <c r="G176" s="38">
        <f t="shared" si="190"/>
        <v>-30</v>
      </c>
      <c r="H176" s="51"/>
      <c r="I176" s="43"/>
      <c r="J176" s="29"/>
      <c r="K176" s="28">
        <v>1910</v>
      </c>
      <c r="L176" s="34">
        <f t="shared" si="191"/>
        <v>-30</v>
      </c>
      <c r="M176" s="52"/>
      <c r="N176" s="62"/>
      <c r="O176" s="29"/>
      <c r="P176" s="38">
        <v>1845</v>
      </c>
      <c r="Q176" s="38">
        <f t="shared" si="192"/>
        <v>-30</v>
      </c>
      <c r="R176" s="53"/>
      <c r="S176" s="43"/>
      <c r="T176" s="30"/>
      <c r="U176" s="38">
        <v>1265</v>
      </c>
      <c r="V176" s="38">
        <f t="shared" si="193"/>
        <v>5</v>
      </c>
      <c r="W176" s="54"/>
      <c r="X176" s="43"/>
      <c r="Y176" s="31"/>
      <c r="Z176" s="38">
        <v>730</v>
      </c>
      <c r="AA176" s="38">
        <f t="shared" si="195"/>
        <v>-10</v>
      </c>
      <c r="AB176" s="55"/>
      <c r="AC176" s="43"/>
      <c r="AD176" s="29"/>
      <c r="AE176" s="38">
        <v>754</v>
      </c>
      <c r="AF176" s="38">
        <f t="shared" si="197"/>
        <v>12</v>
      </c>
      <c r="AG176" s="55"/>
      <c r="AH176" s="43"/>
      <c r="AI176" s="16"/>
      <c r="AJ176" s="56"/>
      <c r="AK176" s="50"/>
    </row>
    <row r="177" spans="3:37" x14ac:dyDescent="0.3">
      <c r="C177" s="13">
        <v>45444</v>
      </c>
      <c r="D177" s="14" t="str">
        <f t="shared" ref="D177" si="199">YEAR(C177)&amp;"-"&amp;IF(LEN(MONTH(C177))=2,MONTH(C177),"0"&amp;MONTH(C177))</f>
        <v>2024-06</v>
      </c>
      <c r="E177" s="15"/>
      <c r="F177" s="38">
        <v>1650</v>
      </c>
      <c r="G177" s="38">
        <f t="shared" ref="G177:G181" si="200">IF(F177="","",F177-F176)</f>
        <v>-20</v>
      </c>
      <c r="H177" s="51">
        <f>IF(F178="","",(AVERAGE(F177:F179)))</f>
        <v>1658.3333333333333</v>
      </c>
      <c r="I177" s="41">
        <f>IF(F181="","",(AVERAGE(F177:F182)))</f>
        <v>1648.3333333333333</v>
      </c>
      <c r="J177" s="29"/>
      <c r="K177" s="28">
        <v>1880</v>
      </c>
      <c r="L177" s="34">
        <f t="shared" ref="L177:L183" si="201">IF(K177="","",K177-K176)</f>
        <v>-30</v>
      </c>
      <c r="M177" s="52">
        <f>IF(K178="","",(AVERAGE(K177:K179)))</f>
        <v>1893.3333333333333</v>
      </c>
      <c r="N177" s="60">
        <f>IF(K181="","",(AVERAGE(K177:K182)))</f>
        <v>1896.6666666666667</v>
      </c>
      <c r="O177" s="29"/>
      <c r="P177" s="38">
        <v>1810</v>
      </c>
      <c r="Q177" s="38">
        <f t="shared" ref="Q177:Q183" si="202">IF(P177="","",P177-P176)</f>
        <v>-35</v>
      </c>
      <c r="R177" s="53">
        <f>IF(P178="","",(AVERAGE(P177:P179)))</f>
        <v>1816.6666666666667</v>
      </c>
      <c r="S177" s="41">
        <f>IF(P181="","",(AVERAGE(P177:P182)))</f>
        <v>1796.6666666666667</v>
      </c>
      <c r="T177" s="30"/>
      <c r="U177" s="38">
        <v>1285</v>
      </c>
      <c r="V177" s="38">
        <f t="shared" ref="V177:V183" si="203">IF(U177="","",U177-U176)</f>
        <v>20</v>
      </c>
      <c r="W177" s="54">
        <f t="shared" ref="W177" si="204">IF(U178="","",(AVERAGE(U177:U179)))</f>
        <v>1288.3333333333333</v>
      </c>
      <c r="X177" s="41">
        <f>IF(U181="","",(AVERAGE(U177:U182)))</f>
        <v>1229.1666666666667</v>
      </c>
      <c r="Y177" s="31"/>
      <c r="Z177" s="38">
        <v>730</v>
      </c>
      <c r="AA177" s="38">
        <f t="shared" ref="AA177:AA183" si="205">IF(Z177="","",Z177-Z176)</f>
        <v>0</v>
      </c>
      <c r="AB177" s="55">
        <f t="shared" ref="AB177:AB180" si="206">IF(Z178="","",(AVERAGE(Z177:Z179)))</f>
        <v>726.66666666666663</v>
      </c>
      <c r="AC177" s="41">
        <f>IF(Z181="","",(AVERAGE(Z177:Z182)))</f>
        <v>696.66666666666663</v>
      </c>
      <c r="AD177" s="29"/>
      <c r="AE177" s="38">
        <v>782</v>
      </c>
      <c r="AF177" s="38">
        <f t="shared" ref="AF177:AF183" si="207">IF(AE177="","",AE177-AE176)</f>
        <v>28</v>
      </c>
      <c r="AG177" s="55">
        <f t="shared" ref="AG177:AG180" si="208">IF(AE178="","",(AVERAGE(AE177:AE179)))</f>
        <v>796</v>
      </c>
      <c r="AH177" s="41">
        <f>IF(AE181="","",(AVERAGE(AE177:AE182)))</f>
        <v>795.66666666666663</v>
      </c>
      <c r="AI177" s="16"/>
      <c r="AJ177" s="45" t="s">
        <v>120</v>
      </c>
      <c r="AK177" s="48" t="s">
        <v>122</v>
      </c>
    </row>
    <row r="178" spans="3:37" x14ac:dyDescent="0.3">
      <c r="C178" s="13">
        <v>45474</v>
      </c>
      <c r="F178" s="38">
        <v>1650</v>
      </c>
      <c r="G178" s="38">
        <f t="shared" si="190"/>
        <v>0</v>
      </c>
      <c r="H178" s="51"/>
      <c r="I178" s="42"/>
      <c r="K178" s="28">
        <v>1880</v>
      </c>
      <c r="L178" s="34">
        <f t="shared" si="201"/>
        <v>0</v>
      </c>
      <c r="M178" s="52"/>
      <c r="N178" s="61"/>
      <c r="P178" s="38">
        <v>1810</v>
      </c>
      <c r="Q178" s="38">
        <f t="shared" si="202"/>
        <v>0</v>
      </c>
      <c r="R178" s="53"/>
      <c r="S178" s="42"/>
      <c r="U178" s="38">
        <v>1300</v>
      </c>
      <c r="V178" s="38">
        <f t="shared" si="203"/>
        <v>15</v>
      </c>
      <c r="W178" s="54"/>
      <c r="X178" s="42"/>
      <c r="Z178" s="38">
        <v>730</v>
      </c>
      <c r="AA178" s="38">
        <f t="shared" si="205"/>
        <v>0</v>
      </c>
      <c r="AB178" s="55"/>
      <c r="AC178" s="42"/>
      <c r="AE178" s="38">
        <v>797</v>
      </c>
      <c r="AF178" s="38">
        <f t="shared" si="207"/>
        <v>15</v>
      </c>
      <c r="AG178" s="55"/>
      <c r="AH178" s="42"/>
      <c r="AJ178" s="46"/>
      <c r="AK178" s="49"/>
    </row>
    <row r="179" spans="3:37" x14ac:dyDescent="0.3">
      <c r="C179" s="13">
        <v>45505</v>
      </c>
      <c r="F179" s="38">
        <v>1675</v>
      </c>
      <c r="G179" s="38">
        <f t="shared" si="200"/>
        <v>25</v>
      </c>
      <c r="H179" s="51"/>
      <c r="I179" s="42"/>
      <c r="K179" s="28">
        <v>1920</v>
      </c>
      <c r="L179" s="34">
        <f t="shared" si="201"/>
        <v>40</v>
      </c>
      <c r="M179" s="52"/>
      <c r="N179" s="61"/>
      <c r="P179" s="38">
        <v>1830</v>
      </c>
      <c r="Q179" s="38">
        <f t="shared" si="202"/>
        <v>20</v>
      </c>
      <c r="R179" s="53"/>
      <c r="S179" s="42"/>
      <c r="U179" s="38">
        <v>1280</v>
      </c>
      <c r="V179" s="38">
        <f t="shared" si="203"/>
        <v>-20</v>
      </c>
      <c r="W179" s="54"/>
      <c r="X179" s="42"/>
      <c r="Z179" s="38">
        <v>720</v>
      </c>
      <c r="AA179" s="38">
        <f t="shared" si="205"/>
        <v>-10</v>
      </c>
      <c r="AB179" s="55"/>
      <c r="AC179" s="42"/>
      <c r="AE179" s="38">
        <v>809</v>
      </c>
      <c r="AF179" s="38">
        <f t="shared" si="207"/>
        <v>12</v>
      </c>
      <c r="AG179" s="55"/>
      <c r="AH179" s="42"/>
      <c r="AJ179" s="47"/>
      <c r="AK179" s="49"/>
    </row>
    <row r="180" spans="3:37" x14ac:dyDescent="0.3">
      <c r="C180" s="13">
        <v>45536</v>
      </c>
      <c r="F180" s="38">
        <v>1665</v>
      </c>
      <c r="G180" s="38">
        <f t="shared" si="190"/>
        <v>-10</v>
      </c>
      <c r="H180" s="51">
        <f>IF(F181="","",(AVERAGE(F180:F182)))</f>
        <v>1638.3333333333333</v>
      </c>
      <c r="I180" s="42"/>
      <c r="K180" s="28">
        <v>1930</v>
      </c>
      <c r="L180" s="34">
        <f t="shared" si="201"/>
        <v>10</v>
      </c>
      <c r="M180" s="52">
        <f>IF(K181="","",(AVERAGE(K180:K182)))</f>
        <v>1900</v>
      </c>
      <c r="N180" s="61"/>
      <c r="P180" s="38">
        <v>1810</v>
      </c>
      <c r="Q180" s="38">
        <f t="shared" si="202"/>
        <v>-20</v>
      </c>
      <c r="R180" s="53">
        <f>IF(P181="","",(AVERAGE(P180:P182)))</f>
        <v>1776.6666666666667</v>
      </c>
      <c r="S180" s="42"/>
      <c r="U180" s="38">
        <v>1250</v>
      </c>
      <c r="V180" s="38">
        <f t="shared" si="203"/>
        <v>-30</v>
      </c>
      <c r="W180" s="54">
        <f t="shared" ref="W180" si="209">IF(U181="","",(AVERAGE(U180:U182)))</f>
        <v>1170</v>
      </c>
      <c r="X180" s="42"/>
      <c r="Z180" s="38">
        <v>695</v>
      </c>
      <c r="AA180" s="38">
        <f t="shared" si="205"/>
        <v>-25</v>
      </c>
      <c r="AB180" s="55">
        <f t="shared" si="206"/>
        <v>666.66666666666663</v>
      </c>
      <c r="AC180" s="42"/>
      <c r="AE180" s="38">
        <v>811</v>
      </c>
      <c r="AF180" s="38">
        <f t="shared" si="207"/>
        <v>2</v>
      </c>
      <c r="AG180" s="55">
        <f t="shared" si="208"/>
        <v>795.33333333333337</v>
      </c>
      <c r="AH180" s="42"/>
      <c r="AJ180" s="56" t="s">
        <v>121</v>
      </c>
      <c r="AK180" s="49"/>
    </row>
    <row r="181" spans="3:37" x14ac:dyDescent="0.3">
      <c r="C181" s="13">
        <v>45566</v>
      </c>
      <c r="F181" s="38">
        <v>1630</v>
      </c>
      <c r="G181" s="38">
        <f t="shared" si="200"/>
        <v>-35</v>
      </c>
      <c r="H181" s="51"/>
      <c r="I181" s="42"/>
      <c r="K181" s="28">
        <v>1890</v>
      </c>
      <c r="L181" s="34">
        <f t="shared" si="201"/>
        <v>-40</v>
      </c>
      <c r="M181" s="52"/>
      <c r="N181" s="61"/>
      <c r="P181" s="38">
        <v>1765</v>
      </c>
      <c r="Q181" s="38">
        <f t="shared" si="202"/>
        <v>-45</v>
      </c>
      <c r="R181" s="53"/>
      <c r="S181" s="42"/>
      <c r="U181" s="38">
        <v>1150</v>
      </c>
      <c r="V181" s="38">
        <f t="shared" si="203"/>
        <v>-100</v>
      </c>
      <c r="W181" s="54"/>
      <c r="X181" s="42"/>
      <c r="Z181" s="38">
        <v>645</v>
      </c>
      <c r="AA181" s="38">
        <f t="shared" si="205"/>
        <v>-50</v>
      </c>
      <c r="AB181" s="55"/>
      <c r="AC181" s="42"/>
      <c r="AE181" s="38">
        <v>793</v>
      </c>
      <c r="AF181" s="38">
        <f t="shared" si="207"/>
        <v>-18</v>
      </c>
      <c r="AG181" s="55"/>
      <c r="AH181" s="42"/>
      <c r="AJ181" s="56"/>
      <c r="AK181" s="49"/>
    </row>
    <row r="182" spans="3:37" x14ac:dyDescent="0.3">
      <c r="C182" s="13">
        <v>45597</v>
      </c>
      <c r="F182" s="38">
        <v>1620</v>
      </c>
      <c r="G182" s="38">
        <f t="shared" si="190"/>
        <v>-10</v>
      </c>
      <c r="H182" s="51"/>
      <c r="I182" s="43"/>
      <c r="K182" s="28">
        <v>1880</v>
      </c>
      <c r="L182" s="34">
        <f t="shared" si="201"/>
        <v>-10</v>
      </c>
      <c r="M182" s="52"/>
      <c r="N182" s="62"/>
      <c r="P182" s="38">
        <v>1755</v>
      </c>
      <c r="Q182" s="38">
        <f t="shared" si="202"/>
        <v>-10</v>
      </c>
      <c r="R182" s="53"/>
      <c r="S182" s="43"/>
      <c r="U182" s="38">
        <v>1110</v>
      </c>
      <c r="V182" s="38">
        <f t="shared" si="203"/>
        <v>-40</v>
      </c>
      <c r="W182" s="54"/>
      <c r="X182" s="43"/>
      <c r="Z182" s="38">
        <v>660</v>
      </c>
      <c r="AA182" s="38">
        <f t="shared" si="205"/>
        <v>15</v>
      </c>
      <c r="AB182" s="55"/>
      <c r="AC182" s="43"/>
      <c r="AE182" s="38">
        <v>782</v>
      </c>
      <c r="AF182" s="38">
        <f t="shared" si="207"/>
        <v>-11</v>
      </c>
      <c r="AG182" s="55"/>
      <c r="AH182" s="43"/>
      <c r="AJ182" s="56"/>
      <c r="AK182" s="50"/>
    </row>
    <row r="183" spans="3:37" x14ac:dyDescent="0.3">
      <c r="C183" s="13">
        <v>45627</v>
      </c>
      <c r="F183" s="38">
        <v>1610</v>
      </c>
      <c r="G183" s="38">
        <f t="shared" si="190"/>
        <v>-10</v>
      </c>
      <c r="H183" s="57">
        <f>IF(F184="","",(AVERAGE(F183:F185)))</f>
        <v>1620</v>
      </c>
      <c r="I183" s="41">
        <f>IF(F187="","",(AVERAGE(F183:F188)))</f>
        <v>1620</v>
      </c>
      <c r="J183" s="29"/>
      <c r="K183" s="28">
        <v>1880</v>
      </c>
      <c r="L183" s="34">
        <f t="shared" si="201"/>
        <v>0</v>
      </c>
      <c r="M183" s="58">
        <f>IF(K184="","",(AVERAGE(K183:K185)))</f>
        <v>1913.3333333333333</v>
      </c>
      <c r="N183" s="60">
        <f>IF(K187="","",(AVERAGE(K183:K188)))</f>
        <v>1936.6666666666667</v>
      </c>
      <c r="O183" s="29"/>
      <c r="P183" s="38">
        <v>1740</v>
      </c>
      <c r="Q183" s="38">
        <f t="shared" si="202"/>
        <v>-15</v>
      </c>
      <c r="R183" s="63">
        <f>IF(P184="","",(AVERAGE(P183:P185)))</f>
        <v>1758.3333333333333</v>
      </c>
      <c r="S183" s="41">
        <f>IF(P187="","",(AVERAGE(P183:P188)))</f>
        <v>1750</v>
      </c>
      <c r="T183" s="30"/>
      <c r="U183" s="38">
        <v>1105</v>
      </c>
      <c r="V183" s="38">
        <f t="shared" si="203"/>
        <v>-5</v>
      </c>
      <c r="W183" s="64">
        <f t="shared" ref="W183" si="210">IF(U184="","",(AVERAGE(U183:U185)))</f>
        <v>1118.3333333333333</v>
      </c>
      <c r="X183" s="41">
        <f>IF(U187="","",(AVERAGE(U183:U188)))</f>
        <v>1103.3333333333333</v>
      </c>
      <c r="Y183" s="31"/>
      <c r="Z183" s="38">
        <v>660</v>
      </c>
      <c r="AA183" s="38">
        <f t="shared" si="205"/>
        <v>0</v>
      </c>
      <c r="AB183" s="44">
        <f t="shared" ref="AB183" si="211">IF(Z184="","",(AVERAGE(Z183:Z185)))</f>
        <v>668.33333333333337</v>
      </c>
      <c r="AC183" s="41">
        <f>IF(Z187="","",(AVERAGE(Z183:Z188)))</f>
        <v>699.16666666666663</v>
      </c>
      <c r="AD183" s="29"/>
      <c r="AE183" s="38">
        <v>765</v>
      </c>
      <c r="AF183" s="38">
        <f t="shared" si="207"/>
        <v>-17</v>
      </c>
      <c r="AG183" s="44">
        <f t="shared" ref="AG183" si="212">IF(AE184="","",(AVERAGE(AE183:AE185)))</f>
        <v>769</v>
      </c>
      <c r="AH183" s="41">
        <f>IF(AE187="","",(AVERAGE(AE183:AE188)))</f>
        <v>793.83333333333337</v>
      </c>
      <c r="AI183" s="16"/>
      <c r="AJ183" s="45" t="s">
        <v>117</v>
      </c>
      <c r="AK183" s="48" t="s">
        <v>119</v>
      </c>
    </row>
    <row r="184" spans="3:37" x14ac:dyDescent="0.3">
      <c r="C184" s="13">
        <v>45658</v>
      </c>
      <c r="F184" s="38">
        <v>1600</v>
      </c>
      <c r="G184" s="38">
        <f>IF(F184="","",F184-F183)</f>
        <v>-10</v>
      </c>
      <c r="H184" s="57"/>
      <c r="I184" s="42"/>
      <c r="J184" s="29"/>
      <c r="K184" s="28">
        <v>1890</v>
      </c>
      <c r="L184" s="34">
        <f>IF(K184="","",K184-K183)</f>
        <v>10</v>
      </c>
      <c r="M184" s="59"/>
      <c r="N184" s="61"/>
      <c r="O184" s="29"/>
      <c r="P184" s="38">
        <v>1740</v>
      </c>
      <c r="Q184" s="38">
        <f>IF(P184="","",P184-P183)</f>
        <v>0</v>
      </c>
      <c r="R184" s="63"/>
      <c r="S184" s="42"/>
      <c r="T184" s="30"/>
      <c r="U184" s="38">
        <v>1120</v>
      </c>
      <c r="V184" s="38">
        <f>IF(U184="","",U184-U183)</f>
        <v>15</v>
      </c>
      <c r="W184" s="64"/>
      <c r="X184" s="42"/>
      <c r="Y184" s="31"/>
      <c r="Z184" s="38">
        <v>660</v>
      </c>
      <c r="AA184" s="38">
        <f>IF(Z184="","",Z184-Z183)</f>
        <v>0</v>
      </c>
      <c r="AB184" s="44"/>
      <c r="AC184" s="42"/>
      <c r="AD184" s="29"/>
      <c r="AE184" s="38">
        <v>764</v>
      </c>
      <c r="AF184" s="38">
        <f>IF(AE184="","",AE184-AE183)</f>
        <v>-1</v>
      </c>
      <c r="AG184" s="44"/>
      <c r="AH184" s="42"/>
      <c r="AI184" s="16"/>
      <c r="AJ184" s="46"/>
      <c r="AK184" s="49"/>
    </row>
    <row r="185" spans="3:37" x14ac:dyDescent="0.3">
      <c r="C185" s="13">
        <v>45689</v>
      </c>
      <c r="F185" s="38">
        <v>1650</v>
      </c>
      <c r="G185" s="38">
        <f>IF(F185="","",F185-F184)</f>
        <v>50</v>
      </c>
      <c r="H185" s="57"/>
      <c r="I185" s="42"/>
      <c r="J185" s="29"/>
      <c r="K185" s="28">
        <v>1970</v>
      </c>
      <c r="L185" s="34">
        <f>IF(K185="","",K185-K184)</f>
        <v>80</v>
      </c>
      <c r="M185" s="59"/>
      <c r="N185" s="61"/>
      <c r="O185" s="29"/>
      <c r="P185" s="38">
        <v>1795</v>
      </c>
      <c r="Q185" s="38">
        <f>IF(P185="","",P185-P184)</f>
        <v>55</v>
      </c>
      <c r="R185" s="63"/>
      <c r="S185" s="42"/>
      <c r="T185" s="30"/>
      <c r="U185" s="38">
        <v>1130</v>
      </c>
      <c r="V185" s="38">
        <f>IF(U185="","",U185-U184)</f>
        <v>10</v>
      </c>
      <c r="W185" s="64"/>
      <c r="X185" s="42"/>
      <c r="Y185" s="31"/>
      <c r="Z185" s="38">
        <v>685</v>
      </c>
      <c r="AA185" s="38">
        <f>IF(Z185="","",Z185-Z184)</f>
        <v>25</v>
      </c>
      <c r="AB185" s="44"/>
      <c r="AC185" s="42"/>
      <c r="AD185" s="29"/>
      <c r="AE185" s="38">
        <v>778</v>
      </c>
      <c r="AF185" s="38">
        <f>IF(AE185="","",AE185-AE184)</f>
        <v>14</v>
      </c>
      <c r="AG185" s="44"/>
      <c r="AH185" s="42"/>
      <c r="AI185" s="16"/>
      <c r="AJ185" s="47"/>
      <c r="AK185" s="49"/>
    </row>
    <row r="186" spans="3:37" x14ac:dyDescent="0.3">
      <c r="C186" s="13">
        <v>45717</v>
      </c>
      <c r="F186" s="38">
        <v>1650</v>
      </c>
      <c r="G186" s="38">
        <f t="shared" ref="G186:G195" si="213">IF(F186="","",F186-F185)</f>
        <v>0</v>
      </c>
      <c r="H186" s="51">
        <f>IF(F187="","",(AVERAGE(F186:F188)))</f>
        <v>1620</v>
      </c>
      <c r="I186" s="42"/>
      <c r="J186" s="29"/>
      <c r="K186" s="28">
        <v>1990</v>
      </c>
      <c r="L186" s="34">
        <f t="shared" ref="L186:L195" si="214">IF(K186="","",K186-K185)</f>
        <v>20</v>
      </c>
      <c r="M186" s="52">
        <f>IF(K187="","",(AVERAGE(K186:K188)))</f>
        <v>1960</v>
      </c>
      <c r="N186" s="61"/>
      <c r="O186" s="29"/>
      <c r="P186" s="38">
        <v>1800</v>
      </c>
      <c r="Q186" s="38">
        <f t="shared" ref="Q186:Q195" si="215">IF(P186="","",P186-P185)</f>
        <v>5</v>
      </c>
      <c r="R186" s="53">
        <f>IF(P187="","",(AVERAGE(P186:P188)))</f>
        <v>1741.6666666666667</v>
      </c>
      <c r="S186" s="42"/>
      <c r="T186" s="30"/>
      <c r="U186" s="38">
        <v>1105</v>
      </c>
      <c r="V186" s="38">
        <f t="shared" ref="V186:V195" si="216">IF(U186="","",U186-U185)</f>
        <v>-25</v>
      </c>
      <c r="W186" s="54">
        <f t="shared" ref="W186" si="217">IF(U187="","",(AVERAGE(U186:U188)))</f>
        <v>1088.3333333333333</v>
      </c>
      <c r="X186" s="42"/>
      <c r="Y186" s="31"/>
      <c r="Z186" s="38">
        <v>720</v>
      </c>
      <c r="AA186" s="38">
        <f t="shared" ref="AA186:AA195" si="218">IF(Z186="","",Z186-Z185)</f>
        <v>35</v>
      </c>
      <c r="AB186" s="55">
        <f t="shared" ref="AB186" si="219">IF(Z187="","",(AVERAGE(Z186:Z188)))</f>
        <v>730</v>
      </c>
      <c r="AC186" s="42"/>
      <c r="AD186" s="29"/>
      <c r="AE186" s="38">
        <v>811</v>
      </c>
      <c r="AF186" s="38">
        <f t="shared" ref="AF186:AF195" si="220">IF(AE186="","",AE186-AE185)</f>
        <v>33</v>
      </c>
      <c r="AG186" s="55">
        <f t="shared" ref="AG186" si="221">IF(AE187="","",(AVERAGE(AE186:AE188)))</f>
        <v>818.66666666666663</v>
      </c>
      <c r="AH186" s="42"/>
      <c r="AI186" s="16"/>
      <c r="AJ186" s="56" t="s">
        <v>118</v>
      </c>
      <c r="AK186" s="49"/>
    </row>
    <row r="187" spans="3:37" x14ac:dyDescent="0.3">
      <c r="C187" s="13">
        <v>45748</v>
      </c>
      <c r="F187" s="38">
        <v>1640</v>
      </c>
      <c r="G187" s="38">
        <f t="shared" si="213"/>
        <v>-10</v>
      </c>
      <c r="H187" s="51"/>
      <c r="I187" s="42"/>
      <c r="J187" s="29"/>
      <c r="K187" s="28">
        <v>1980</v>
      </c>
      <c r="L187" s="34">
        <f t="shared" si="214"/>
        <v>-10</v>
      </c>
      <c r="M187" s="52"/>
      <c r="N187" s="61"/>
      <c r="O187" s="29"/>
      <c r="P187" s="38">
        <v>1745</v>
      </c>
      <c r="Q187" s="38">
        <f t="shared" si="215"/>
        <v>-55</v>
      </c>
      <c r="R187" s="53"/>
      <c r="S187" s="42"/>
      <c r="T187" s="30"/>
      <c r="U187" s="38">
        <v>1075</v>
      </c>
      <c r="V187" s="38">
        <f t="shared" si="216"/>
        <v>-30</v>
      </c>
      <c r="W187" s="54"/>
      <c r="X187" s="42"/>
      <c r="Y187" s="31"/>
      <c r="Z187" s="38">
        <v>735</v>
      </c>
      <c r="AA187" s="38">
        <f t="shared" si="218"/>
        <v>15</v>
      </c>
      <c r="AB187" s="55"/>
      <c r="AC187" s="42"/>
      <c r="AD187" s="29"/>
      <c r="AE187" s="38">
        <v>811</v>
      </c>
      <c r="AF187" s="38">
        <f t="shared" si="220"/>
        <v>0</v>
      </c>
      <c r="AG187" s="55"/>
      <c r="AH187" s="42"/>
      <c r="AI187" s="16"/>
      <c r="AJ187" s="56"/>
      <c r="AK187" s="49"/>
    </row>
    <row r="188" spans="3:37" x14ac:dyDescent="0.3">
      <c r="C188" s="13">
        <v>45778</v>
      </c>
      <c r="F188" s="38">
        <v>1570</v>
      </c>
      <c r="G188" s="38">
        <f t="shared" si="213"/>
        <v>-70</v>
      </c>
      <c r="H188" s="51"/>
      <c r="I188" s="43"/>
      <c r="J188" s="29"/>
      <c r="K188" s="28">
        <v>1910</v>
      </c>
      <c r="L188" s="34">
        <f t="shared" si="214"/>
        <v>-70</v>
      </c>
      <c r="M188" s="52"/>
      <c r="N188" s="62"/>
      <c r="O188" s="29"/>
      <c r="P188" s="38">
        <v>1680</v>
      </c>
      <c r="Q188" s="38">
        <f t="shared" si="215"/>
        <v>-65</v>
      </c>
      <c r="R188" s="53"/>
      <c r="S188" s="43"/>
      <c r="T188" s="30"/>
      <c r="U188" s="38">
        <v>1085</v>
      </c>
      <c r="V188" s="38">
        <f t="shared" si="216"/>
        <v>10</v>
      </c>
      <c r="W188" s="54"/>
      <c r="X188" s="43"/>
      <c r="Y188" s="31"/>
      <c r="Z188" s="38">
        <v>735</v>
      </c>
      <c r="AA188" s="38">
        <f t="shared" si="218"/>
        <v>0</v>
      </c>
      <c r="AB188" s="55"/>
      <c r="AC188" s="43"/>
      <c r="AD188" s="29"/>
      <c r="AE188" s="38">
        <v>834</v>
      </c>
      <c r="AF188" s="38">
        <f t="shared" si="220"/>
        <v>23</v>
      </c>
      <c r="AG188" s="55"/>
      <c r="AH188" s="43"/>
      <c r="AI188" s="16"/>
      <c r="AJ188" s="56"/>
      <c r="AK188" s="50"/>
    </row>
    <row r="189" spans="3:37" x14ac:dyDescent="0.3">
      <c r="C189" s="13">
        <v>45809</v>
      </c>
      <c r="F189" s="38">
        <v>1560</v>
      </c>
      <c r="G189" s="38">
        <f t="shared" si="213"/>
        <v>-10</v>
      </c>
      <c r="H189" s="51">
        <f>IF(F190="","",(AVERAGE(F189:F191)))</f>
        <v>1555</v>
      </c>
      <c r="I189" s="41">
        <f>IF(F193="","",(AVERAGE(F189:F194)))</f>
        <v>1531.6666666666667</v>
      </c>
      <c r="J189" s="29"/>
      <c r="K189" s="28">
        <v>1900</v>
      </c>
      <c r="L189" s="34">
        <f t="shared" si="214"/>
        <v>-10</v>
      </c>
      <c r="M189" s="52">
        <f>IF(K190="","",(AVERAGE(K189:K191)))</f>
        <v>1900</v>
      </c>
      <c r="N189" s="60">
        <f>IF(K193="","",(AVERAGE(K189:K194)))</f>
        <v>1872.5</v>
      </c>
      <c r="O189" s="29"/>
      <c r="P189" s="38">
        <v>1680</v>
      </c>
      <c r="Q189" s="38">
        <f t="shared" si="215"/>
        <v>0</v>
      </c>
      <c r="R189" s="53">
        <f>IF(P190="","",(AVERAGE(P189:P191)))</f>
        <v>1675</v>
      </c>
      <c r="S189" s="41">
        <f>IF(P193="","",(AVERAGE(P189:P194)))</f>
        <v>1652.5</v>
      </c>
      <c r="T189" s="30"/>
      <c r="U189" s="38">
        <v>1070</v>
      </c>
      <c r="V189" s="38">
        <f t="shared" si="216"/>
        <v>-15</v>
      </c>
      <c r="W189" s="54">
        <f t="shared" ref="W189" si="222">IF(U190="","",(AVERAGE(U189:U191)))</f>
        <v>1073.3333333333333</v>
      </c>
      <c r="X189" s="41">
        <f>IF(U193="","",(AVERAGE(U189:U194)))</f>
        <v>1042.5</v>
      </c>
      <c r="Y189" s="31"/>
      <c r="Z189" s="38">
        <v>710</v>
      </c>
      <c r="AA189" s="38">
        <f t="shared" si="218"/>
        <v>-25</v>
      </c>
      <c r="AB189" s="55">
        <f t="shared" ref="AB189" si="223">IF(Z190="","",(AVERAGE(Z189:Z191)))</f>
        <v>676.66666666666663</v>
      </c>
      <c r="AC189" s="41">
        <f>IF(Z193="","",(AVERAGE(Z189:Z194)))</f>
        <v>680.83333333333337</v>
      </c>
      <c r="AD189" s="29"/>
      <c r="AE189" s="38">
        <v>833</v>
      </c>
      <c r="AF189" s="38">
        <f t="shared" si="220"/>
        <v>-1</v>
      </c>
      <c r="AG189" s="55">
        <f t="shared" ref="AG189" si="224">IF(AE190="","",(AVERAGE(AE189:AE191)))</f>
        <v>816</v>
      </c>
      <c r="AH189" s="41">
        <f>IF(AE193="","",(AVERAGE(AE189:AE194)))</f>
        <v>801.5</v>
      </c>
      <c r="AI189" s="16"/>
      <c r="AJ189" s="45" t="s">
        <v>120</v>
      </c>
      <c r="AK189" s="48" t="s">
        <v>122</v>
      </c>
    </row>
    <row r="190" spans="3:37" x14ac:dyDescent="0.3">
      <c r="C190" s="13">
        <v>45839</v>
      </c>
      <c r="F190" s="38">
        <v>1560</v>
      </c>
      <c r="G190" s="38">
        <f t="shared" si="213"/>
        <v>0</v>
      </c>
      <c r="H190" s="51"/>
      <c r="I190" s="42"/>
      <c r="K190" s="28">
        <v>1910</v>
      </c>
      <c r="L190" s="34">
        <f t="shared" si="214"/>
        <v>10</v>
      </c>
      <c r="M190" s="52"/>
      <c r="N190" s="61"/>
      <c r="P190" s="38">
        <v>1680</v>
      </c>
      <c r="Q190" s="38">
        <f t="shared" si="215"/>
        <v>0</v>
      </c>
      <c r="R190" s="53"/>
      <c r="S190" s="42"/>
      <c r="U190" s="38">
        <v>1080</v>
      </c>
      <c r="V190" s="38">
        <f t="shared" si="216"/>
        <v>10</v>
      </c>
      <c r="W190" s="54"/>
      <c r="X190" s="42"/>
      <c r="Z190" s="38">
        <v>660</v>
      </c>
      <c r="AA190" s="38">
        <f t="shared" si="218"/>
        <v>-50</v>
      </c>
      <c r="AB190" s="55"/>
      <c r="AC190" s="42"/>
      <c r="AE190" s="38">
        <v>816</v>
      </c>
      <c r="AF190" s="38">
        <f t="shared" si="220"/>
        <v>-17</v>
      </c>
      <c r="AG190" s="55"/>
      <c r="AH190" s="42"/>
      <c r="AJ190" s="46"/>
      <c r="AK190" s="49"/>
    </row>
    <row r="191" spans="3:37" x14ac:dyDescent="0.3">
      <c r="C191" s="13">
        <v>45870</v>
      </c>
      <c r="F191" s="38">
        <v>1545</v>
      </c>
      <c r="G191" s="38">
        <f t="shared" si="213"/>
        <v>-15</v>
      </c>
      <c r="H191" s="51"/>
      <c r="I191" s="42"/>
      <c r="K191" s="28">
        <v>1890</v>
      </c>
      <c r="L191" s="34">
        <f t="shared" si="214"/>
        <v>-20</v>
      </c>
      <c r="M191" s="52"/>
      <c r="N191" s="61"/>
      <c r="P191" s="38">
        <v>1665</v>
      </c>
      <c r="Q191" s="38">
        <f t="shared" si="215"/>
        <v>-15</v>
      </c>
      <c r="R191" s="53"/>
      <c r="S191" s="42"/>
      <c r="U191" s="38">
        <v>1070</v>
      </c>
      <c r="V191" s="38">
        <f t="shared" si="216"/>
        <v>-10</v>
      </c>
      <c r="W191" s="54"/>
      <c r="X191" s="42"/>
      <c r="Z191" s="38">
        <v>660</v>
      </c>
      <c r="AA191" s="38">
        <f t="shared" si="218"/>
        <v>0</v>
      </c>
      <c r="AB191" s="55"/>
      <c r="AC191" s="42"/>
      <c r="AE191" s="38">
        <v>799</v>
      </c>
      <c r="AF191" s="38">
        <f t="shared" si="220"/>
        <v>-17</v>
      </c>
      <c r="AG191" s="55"/>
      <c r="AH191" s="42"/>
      <c r="AJ191" s="47"/>
      <c r="AK191" s="49"/>
    </row>
    <row r="192" spans="3:37" x14ac:dyDescent="0.3">
      <c r="C192" s="13">
        <v>45901</v>
      </c>
      <c r="F192" s="38">
        <v>1530</v>
      </c>
      <c r="G192" s="38">
        <f t="shared" si="213"/>
        <v>-15</v>
      </c>
      <c r="H192" s="51">
        <f>IF(F193="","",(AVERAGE(F192:F194)))</f>
        <v>1508.3333333333333</v>
      </c>
      <c r="I192" s="42"/>
      <c r="K192" s="28">
        <v>1875</v>
      </c>
      <c r="L192" s="34">
        <f t="shared" si="214"/>
        <v>-15</v>
      </c>
      <c r="M192" s="52">
        <f>IF(K193="","",(AVERAGE(K192:K194)))</f>
        <v>1845</v>
      </c>
      <c r="N192" s="61"/>
      <c r="P192" s="38">
        <v>1650</v>
      </c>
      <c r="Q192" s="38">
        <f t="shared" si="215"/>
        <v>-15</v>
      </c>
      <c r="R192" s="53">
        <f>IF(P193="","",(AVERAGE(P192:P194)))</f>
        <v>1630</v>
      </c>
      <c r="S192" s="42"/>
      <c r="U192" s="38">
        <v>1035</v>
      </c>
      <c r="V192" s="38">
        <f t="shared" si="216"/>
        <v>-35</v>
      </c>
      <c r="W192" s="54">
        <f t="shared" ref="W192" si="225">IF(U193="","",(AVERAGE(U192:U194)))</f>
        <v>1011.6666666666666</v>
      </c>
      <c r="X192" s="42"/>
      <c r="Z192" s="38">
        <v>675</v>
      </c>
      <c r="AA192" s="38">
        <f t="shared" si="218"/>
        <v>15</v>
      </c>
      <c r="AB192" s="55">
        <f t="shared" ref="AB192" si="226">IF(Z193="","",(AVERAGE(Z192:Z194)))</f>
        <v>685</v>
      </c>
      <c r="AC192" s="42"/>
      <c r="AE192" s="38">
        <v>787</v>
      </c>
      <c r="AF192" s="38">
        <f t="shared" si="220"/>
        <v>-12</v>
      </c>
      <c r="AG192" s="55">
        <f t="shared" ref="AG192" si="227">IF(AE193="","",(AVERAGE(AE192:AE194)))</f>
        <v>787</v>
      </c>
      <c r="AH192" s="42"/>
      <c r="AJ192" s="56" t="s">
        <v>121</v>
      </c>
      <c r="AK192" s="49"/>
    </row>
    <row r="193" spans="3:37" x14ac:dyDescent="0.3">
      <c r="C193" s="13">
        <v>45931</v>
      </c>
      <c r="F193" s="38">
        <v>1510</v>
      </c>
      <c r="G193" s="38">
        <f t="shared" si="213"/>
        <v>-20</v>
      </c>
      <c r="H193" s="51"/>
      <c r="I193" s="42"/>
      <c r="K193" s="28">
        <v>1845</v>
      </c>
      <c r="L193" s="34">
        <f t="shared" si="214"/>
        <v>-30</v>
      </c>
      <c r="M193" s="52"/>
      <c r="N193" s="61"/>
      <c r="P193" s="38">
        <v>1635</v>
      </c>
      <c r="Q193" s="38">
        <f t="shared" si="215"/>
        <v>-15</v>
      </c>
      <c r="R193" s="53"/>
      <c r="S193" s="42"/>
      <c r="U193" s="38">
        <v>1005</v>
      </c>
      <c r="V193" s="38">
        <f t="shared" si="216"/>
        <v>-30</v>
      </c>
      <c r="W193" s="54"/>
      <c r="X193" s="42"/>
      <c r="Z193" s="38">
        <v>675</v>
      </c>
      <c r="AA193" s="38">
        <f t="shared" si="218"/>
        <v>0</v>
      </c>
      <c r="AB193" s="55"/>
      <c r="AC193" s="42"/>
      <c r="AE193" s="38">
        <v>787</v>
      </c>
      <c r="AF193" s="38">
        <f t="shared" si="220"/>
        <v>0</v>
      </c>
      <c r="AG193" s="55"/>
      <c r="AH193" s="42"/>
      <c r="AJ193" s="56"/>
      <c r="AK193" s="49"/>
    </row>
    <row r="194" spans="3:37" x14ac:dyDescent="0.3">
      <c r="C194" s="13">
        <v>45962</v>
      </c>
      <c r="F194" s="38">
        <v>1485</v>
      </c>
      <c r="G194" s="38">
        <f t="shared" si="213"/>
        <v>-25</v>
      </c>
      <c r="H194" s="51"/>
      <c r="I194" s="43"/>
      <c r="K194" s="28">
        <v>1815</v>
      </c>
      <c r="L194" s="34">
        <f t="shared" si="214"/>
        <v>-30</v>
      </c>
      <c r="M194" s="52"/>
      <c r="N194" s="62"/>
      <c r="P194" s="38">
        <v>1605</v>
      </c>
      <c r="Q194" s="38">
        <f t="shared" si="215"/>
        <v>-30</v>
      </c>
      <c r="R194" s="53"/>
      <c r="S194" s="43"/>
      <c r="U194" s="38">
        <v>995</v>
      </c>
      <c r="V194" s="38">
        <f t="shared" si="216"/>
        <v>-10</v>
      </c>
      <c r="W194" s="54"/>
      <c r="X194" s="43"/>
      <c r="Z194" s="38">
        <v>705</v>
      </c>
      <c r="AA194" s="38">
        <f t="shared" si="218"/>
        <v>30</v>
      </c>
      <c r="AB194" s="55"/>
      <c r="AC194" s="43"/>
      <c r="AE194" s="38">
        <v>787</v>
      </c>
      <c r="AF194" s="38">
        <f t="shared" si="220"/>
        <v>0</v>
      </c>
      <c r="AG194" s="55"/>
      <c r="AH194" s="43"/>
      <c r="AJ194" s="56"/>
      <c r="AK194" s="50"/>
    </row>
    <row r="195" spans="3:37" x14ac:dyDescent="0.3">
      <c r="C195" s="13">
        <v>45992</v>
      </c>
      <c r="F195" s="38">
        <v>1485</v>
      </c>
      <c r="G195" s="38">
        <f t="shared" si="213"/>
        <v>0</v>
      </c>
      <c r="H195" s="57">
        <f>IF(F196="","",(AVERAGE(F195:F197)))</f>
        <v>1481.6666666666667</v>
      </c>
      <c r="I195" s="41">
        <f>IF(F199="","",(AVERAGE(F195:F200)))</f>
        <v>1947.5</v>
      </c>
      <c r="J195" s="29"/>
      <c r="K195" s="28">
        <v>1815</v>
      </c>
      <c r="L195" s="34">
        <f t="shared" si="214"/>
        <v>0</v>
      </c>
      <c r="M195" s="58">
        <f>IF(K196="","",(AVERAGE(K195:K197)))</f>
        <v>1841.6666666666667</v>
      </c>
      <c r="N195" s="60" t="str">
        <f>IF(K199="","",(AVERAGE(K195:K200)))</f>
        <v/>
      </c>
      <c r="O195" s="29"/>
      <c r="P195" s="38">
        <v>1605</v>
      </c>
      <c r="Q195" s="38">
        <f t="shared" si="215"/>
        <v>0</v>
      </c>
      <c r="R195" s="63">
        <f>IF(P196="","",(AVERAGE(P195:P197)))</f>
        <v>1603.3333333333333</v>
      </c>
      <c r="S195" s="41">
        <f>IF(P199="","",(AVERAGE(P195:P200)))</f>
        <v>2083.3333333333335</v>
      </c>
      <c r="T195" s="30"/>
      <c r="U195" s="38">
        <v>995</v>
      </c>
      <c r="V195" s="38">
        <f t="shared" si="216"/>
        <v>0</v>
      </c>
      <c r="W195" s="64">
        <f t="shared" ref="W195" si="228">IF(U196="","",(AVERAGE(U195:U197)))</f>
        <v>1013.3333333333334</v>
      </c>
      <c r="X195" s="41">
        <f>IF(U199="","",(AVERAGE(U195:U200)))</f>
        <v>1231.6666666666667</v>
      </c>
      <c r="Y195" s="31"/>
      <c r="Z195" s="38">
        <v>715</v>
      </c>
      <c r="AA195" s="38">
        <f t="shared" si="218"/>
        <v>10</v>
      </c>
      <c r="AB195" s="44">
        <f t="shared" ref="AB195" si="229">IF(Z196="","",(AVERAGE(Z195:Z197)))</f>
        <v>737.5</v>
      </c>
      <c r="AC195" s="41">
        <f>IF(Z199="","",(AVERAGE(Z195:Z200)))</f>
        <v>772.91666666666663</v>
      </c>
      <c r="AD195" s="29"/>
      <c r="AE195" s="38">
        <v>783</v>
      </c>
      <c r="AF195" s="38">
        <f t="shared" si="220"/>
        <v>-4</v>
      </c>
      <c r="AG195" s="44">
        <f t="shared" ref="AG195" si="230">IF(AE196="","",(AVERAGE(AE195:AE197)))</f>
        <v>767</v>
      </c>
      <c r="AH195" s="41">
        <f>IF(AE199="","",(AVERAGE(AE195:AE200)))</f>
        <v>789</v>
      </c>
      <c r="AI195" s="16"/>
      <c r="AJ195" s="45" t="s">
        <v>121</v>
      </c>
      <c r="AK195" s="48" t="s">
        <v>126</v>
      </c>
    </row>
    <row r="196" spans="3:37" x14ac:dyDescent="0.3">
      <c r="C196" s="13">
        <v>46023</v>
      </c>
      <c r="F196" s="38">
        <v>1475</v>
      </c>
      <c r="G196" s="38">
        <f>IF(F196="","",F196-F195)</f>
        <v>-10</v>
      </c>
      <c r="H196" s="57"/>
      <c r="I196" s="42"/>
      <c r="J196" s="29"/>
      <c r="K196" s="28">
        <v>1835</v>
      </c>
      <c r="L196" s="34">
        <f>IF(K196="","",K196-K195)</f>
        <v>20</v>
      </c>
      <c r="M196" s="59"/>
      <c r="N196" s="61"/>
      <c r="O196" s="29"/>
      <c r="P196" s="38">
        <v>1595</v>
      </c>
      <c r="Q196" s="38">
        <f>IF(P196="","",P196-P195)</f>
        <v>-10</v>
      </c>
      <c r="R196" s="63"/>
      <c r="S196" s="42"/>
      <c r="T196" s="30"/>
      <c r="U196" s="38">
        <v>1015</v>
      </c>
      <c r="V196" s="38">
        <f>IF(U196="","",U196-U195)</f>
        <v>20</v>
      </c>
      <c r="W196" s="64"/>
      <c r="X196" s="42"/>
      <c r="Y196" s="31"/>
      <c r="Z196" s="38">
        <v>730</v>
      </c>
      <c r="AA196" s="38">
        <f>IF(Z196="","",Z196-Z195)</f>
        <v>15</v>
      </c>
      <c r="AB196" s="44"/>
      <c r="AC196" s="42"/>
      <c r="AD196" s="29"/>
      <c r="AE196" s="38">
        <v>759</v>
      </c>
      <c r="AF196" s="38">
        <f>IF(AE196="","",AE196-AE195)</f>
        <v>-24</v>
      </c>
      <c r="AG196" s="44"/>
      <c r="AH196" s="42"/>
      <c r="AI196" s="16"/>
      <c r="AJ196" s="46"/>
      <c r="AK196" s="49"/>
    </row>
    <row r="197" spans="3:37" x14ac:dyDescent="0.3">
      <c r="C197" s="13">
        <v>46054</v>
      </c>
      <c r="F197" s="38">
        <v>1485</v>
      </c>
      <c r="G197" s="38">
        <f>IF(F197="","",F197-F196)</f>
        <v>10</v>
      </c>
      <c r="H197" s="57"/>
      <c r="I197" s="42"/>
      <c r="J197" s="29"/>
      <c r="K197" s="28">
        <v>1875</v>
      </c>
      <c r="L197" s="34">
        <f>IF(K197="","",K197-K196)</f>
        <v>40</v>
      </c>
      <c r="M197" s="59"/>
      <c r="N197" s="61"/>
      <c r="O197" s="29"/>
      <c r="P197" s="38">
        <v>1610</v>
      </c>
      <c r="Q197" s="38">
        <f>IF(P197="","",P197-P196)</f>
        <v>15</v>
      </c>
      <c r="R197" s="63"/>
      <c r="S197" s="42"/>
      <c r="T197" s="30"/>
      <c r="U197" s="38">
        <v>1030</v>
      </c>
      <c r="V197" s="38">
        <f>IF(U197="","",U197-U196)</f>
        <v>15</v>
      </c>
      <c r="W197" s="64"/>
      <c r="X197" s="42"/>
      <c r="Y197" s="31"/>
      <c r="Z197" s="38">
        <v>767.5</v>
      </c>
      <c r="AA197" s="38">
        <f>IF(Z197="","",Z197-Z196)</f>
        <v>37.5</v>
      </c>
      <c r="AB197" s="44"/>
      <c r="AC197" s="42"/>
      <c r="AD197" s="29"/>
      <c r="AE197" s="38">
        <v>759</v>
      </c>
      <c r="AF197" s="38">
        <f>IF(AE197="","",AE197-AE196)</f>
        <v>0</v>
      </c>
      <c r="AG197" s="44"/>
      <c r="AH197" s="42"/>
      <c r="AI197" s="16"/>
      <c r="AJ197" s="47"/>
      <c r="AK197" s="49"/>
    </row>
    <row r="198" spans="3:37" x14ac:dyDescent="0.3">
      <c r="C198" s="13">
        <v>46082</v>
      </c>
      <c r="F198" s="38">
        <v>1960</v>
      </c>
      <c r="G198" s="38">
        <f t="shared" ref="G198:G206" si="231">IF(F198="","",F198-F197)</f>
        <v>475</v>
      </c>
      <c r="H198" s="51">
        <f>IF(F199="","",(AVERAGE(F198:F200)))</f>
        <v>2413.3333333333335</v>
      </c>
      <c r="I198" s="42"/>
      <c r="J198" s="29"/>
      <c r="K198" s="28">
        <v>2375</v>
      </c>
      <c r="L198" s="34">
        <f t="shared" ref="L198:L206" si="232">IF(K198="","",K198-K197)</f>
        <v>500</v>
      </c>
      <c r="M198" s="52" t="str">
        <f>IF(K199="","",(AVERAGE(K198:K200)))</f>
        <v/>
      </c>
      <c r="N198" s="61"/>
      <c r="O198" s="29"/>
      <c r="P198" s="38">
        <v>2110</v>
      </c>
      <c r="Q198" s="38">
        <f t="shared" ref="Q198:Q206" si="233">IF(P198="","",P198-P197)</f>
        <v>500</v>
      </c>
      <c r="R198" s="53">
        <f>IF(P199="","",(AVERAGE(P198:P200)))</f>
        <v>2563.3333333333335</v>
      </c>
      <c r="S198" s="42"/>
      <c r="T198" s="30"/>
      <c r="U198" s="38">
        <v>1275</v>
      </c>
      <c r="V198" s="38">
        <f t="shared" ref="V198:V206" si="234">IF(U198="","",U198-U197)</f>
        <v>245</v>
      </c>
      <c r="W198" s="54">
        <f t="shared" ref="W198" si="235">IF(U199="","",(AVERAGE(U198:U200)))</f>
        <v>1450</v>
      </c>
      <c r="X198" s="42"/>
      <c r="Y198" s="31"/>
      <c r="Z198" s="38">
        <v>795</v>
      </c>
      <c r="AA198" s="38">
        <f t="shared" ref="AA198:AA206" si="236">IF(Z198="","",Z198-Z197)</f>
        <v>27.5</v>
      </c>
      <c r="AB198" s="55">
        <f t="shared" ref="AB198" si="237">IF(Z199="","",(AVERAGE(Z198:Z200)))</f>
        <v>808.33333333333337</v>
      </c>
      <c r="AC198" s="42"/>
      <c r="AD198" s="29"/>
      <c r="AE198" s="38">
        <v>787</v>
      </c>
      <c r="AF198" s="38">
        <f t="shared" ref="AF198:AF206" si="238">IF(AE198="","",AE198-AE197)</f>
        <v>28</v>
      </c>
      <c r="AG198" s="55">
        <f t="shared" ref="AG198" si="239">IF(AE199="","",(AVERAGE(AE198:AE200)))</f>
        <v>811</v>
      </c>
      <c r="AH198" s="42"/>
      <c r="AI198" s="16"/>
      <c r="AJ198" s="56" t="s">
        <v>127</v>
      </c>
      <c r="AK198" s="49"/>
    </row>
    <row r="199" spans="3:37" x14ac:dyDescent="0.3">
      <c r="C199" s="13">
        <v>46113</v>
      </c>
      <c r="F199" s="38">
        <v>2640</v>
      </c>
      <c r="G199" s="38">
        <f t="shared" si="231"/>
        <v>680</v>
      </c>
      <c r="H199" s="51"/>
      <c r="I199" s="42"/>
      <c r="J199" s="29"/>
      <c r="K199" s="28"/>
      <c r="L199" s="34" t="str">
        <f t="shared" si="232"/>
        <v/>
      </c>
      <c r="M199" s="52"/>
      <c r="N199" s="61"/>
      <c r="O199" s="29"/>
      <c r="P199" s="38">
        <v>2760</v>
      </c>
      <c r="Q199" s="38">
        <f t="shared" si="233"/>
        <v>650</v>
      </c>
      <c r="R199" s="53"/>
      <c r="S199" s="42"/>
      <c r="T199" s="30"/>
      <c r="U199" s="38">
        <v>1530</v>
      </c>
      <c r="V199" s="38">
        <f t="shared" si="234"/>
        <v>255</v>
      </c>
      <c r="W199" s="54"/>
      <c r="X199" s="42"/>
      <c r="Y199" s="31"/>
      <c r="Z199" s="38">
        <v>815</v>
      </c>
      <c r="AA199" s="38">
        <f t="shared" si="236"/>
        <v>20</v>
      </c>
      <c r="AB199" s="55"/>
      <c r="AC199" s="42"/>
      <c r="AD199" s="29"/>
      <c r="AE199" s="38">
        <v>817</v>
      </c>
      <c r="AF199" s="38">
        <f t="shared" si="238"/>
        <v>30</v>
      </c>
      <c r="AG199" s="55"/>
      <c r="AH199" s="42"/>
      <c r="AI199" s="16"/>
      <c r="AJ199" s="56"/>
      <c r="AK199" s="49"/>
    </row>
    <row r="200" spans="3:37" x14ac:dyDescent="0.3">
      <c r="C200" s="13">
        <v>46143</v>
      </c>
      <c r="F200" s="38">
        <v>2640</v>
      </c>
      <c r="G200" s="38">
        <f t="shared" si="231"/>
        <v>0</v>
      </c>
      <c r="H200" s="51"/>
      <c r="I200" s="43"/>
      <c r="J200" s="29"/>
      <c r="K200" s="28"/>
      <c r="L200" s="34" t="str">
        <f t="shared" si="232"/>
        <v/>
      </c>
      <c r="M200" s="52"/>
      <c r="N200" s="62"/>
      <c r="O200" s="29"/>
      <c r="P200" s="38">
        <v>2820</v>
      </c>
      <c r="Q200" s="38">
        <f t="shared" si="233"/>
        <v>60</v>
      </c>
      <c r="R200" s="53"/>
      <c r="S200" s="43"/>
      <c r="T200" s="30"/>
      <c r="U200" s="38">
        <v>1545</v>
      </c>
      <c r="V200" s="38">
        <f t="shared" si="234"/>
        <v>15</v>
      </c>
      <c r="W200" s="54"/>
      <c r="X200" s="43"/>
      <c r="Y200" s="31"/>
      <c r="Z200" s="38">
        <v>815</v>
      </c>
      <c r="AA200" s="38">
        <f t="shared" si="236"/>
        <v>0</v>
      </c>
      <c r="AB200" s="55"/>
      <c r="AC200" s="43"/>
      <c r="AD200" s="29"/>
      <c r="AE200" s="38">
        <v>829</v>
      </c>
      <c r="AF200" s="38">
        <f t="shared" si="238"/>
        <v>12</v>
      </c>
      <c r="AG200" s="55"/>
      <c r="AH200" s="43"/>
      <c r="AI200" s="16"/>
      <c r="AJ200" s="56"/>
      <c r="AK200" s="50"/>
    </row>
    <row r="201" spans="3:37" x14ac:dyDescent="0.3">
      <c r="C201" s="13">
        <v>46174</v>
      </c>
      <c r="F201" s="38"/>
      <c r="G201" s="38" t="str">
        <f t="shared" si="231"/>
        <v/>
      </c>
      <c r="H201" s="51" t="str">
        <f>IF(F202="","",(AVERAGE(F201:F203)))</f>
        <v/>
      </c>
      <c r="I201" s="41" t="str">
        <f>IF(F205="","",(AVERAGE(F201:F206)))</f>
        <v/>
      </c>
      <c r="J201" s="29"/>
      <c r="K201" s="28"/>
      <c r="L201" s="34" t="str">
        <f t="shared" si="232"/>
        <v/>
      </c>
      <c r="M201" s="52" t="str">
        <f>IF(K202="","",(AVERAGE(K201:K203)))</f>
        <v/>
      </c>
      <c r="N201" s="60" t="str">
        <f>IF(K205="","",(AVERAGE(K201:K206)))</f>
        <v/>
      </c>
      <c r="O201" s="29"/>
      <c r="P201" s="38"/>
      <c r="Q201" s="38" t="str">
        <f t="shared" si="233"/>
        <v/>
      </c>
      <c r="R201" s="53" t="str">
        <f>IF(P202="","",(AVERAGE(P201:P203)))</f>
        <v/>
      </c>
      <c r="S201" s="41" t="str">
        <f>IF(P205="","",(AVERAGE(P201:P206)))</f>
        <v/>
      </c>
      <c r="T201" s="30"/>
      <c r="U201" s="38"/>
      <c r="V201" s="38" t="str">
        <f t="shared" si="234"/>
        <v/>
      </c>
      <c r="W201" s="54" t="str">
        <f t="shared" ref="W201" si="240">IF(U202="","",(AVERAGE(U201:U203)))</f>
        <v/>
      </c>
      <c r="X201" s="41" t="str">
        <f>IF(U205="","",(AVERAGE(U201:U206)))</f>
        <v/>
      </c>
      <c r="Y201" s="31"/>
      <c r="Z201" s="38"/>
      <c r="AA201" s="38" t="str">
        <f t="shared" si="236"/>
        <v/>
      </c>
      <c r="AB201" s="55" t="str">
        <f t="shared" ref="AB201" si="241">IF(Z202="","",(AVERAGE(Z201:Z203)))</f>
        <v/>
      </c>
      <c r="AC201" s="41" t="str">
        <f>IF(Z205="","",(AVERAGE(Z201:Z206)))</f>
        <v/>
      </c>
      <c r="AD201" s="29"/>
      <c r="AE201" s="38"/>
      <c r="AF201" s="38" t="str">
        <f t="shared" si="238"/>
        <v/>
      </c>
      <c r="AG201" s="55" t="str">
        <f t="shared" ref="AG201" si="242">IF(AE202="","",(AVERAGE(AE201:AE203)))</f>
        <v/>
      </c>
      <c r="AH201" s="41" t="str">
        <f>IF(AE205="","",(AVERAGE(AE201:AE206)))</f>
        <v/>
      </c>
      <c r="AI201" s="16"/>
      <c r="AJ201" s="45" t="s">
        <v>123</v>
      </c>
      <c r="AK201" s="48" t="s">
        <v>124</v>
      </c>
    </row>
    <row r="202" spans="3:37" x14ac:dyDescent="0.3">
      <c r="C202" s="13">
        <v>46204</v>
      </c>
      <c r="F202" s="38"/>
      <c r="G202" s="38" t="str">
        <f t="shared" si="231"/>
        <v/>
      </c>
      <c r="H202" s="51"/>
      <c r="I202" s="42"/>
      <c r="K202" s="28"/>
      <c r="L202" s="34" t="str">
        <f t="shared" si="232"/>
        <v/>
      </c>
      <c r="M202" s="52"/>
      <c r="N202" s="61"/>
      <c r="P202" s="38"/>
      <c r="Q202" s="38" t="str">
        <f t="shared" si="233"/>
        <v/>
      </c>
      <c r="R202" s="53"/>
      <c r="S202" s="42"/>
      <c r="U202" s="38"/>
      <c r="V202" s="38" t="str">
        <f t="shared" si="234"/>
        <v/>
      </c>
      <c r="W202" s="54"/>
      <c r="X202" s="42"/>
      <c r="Z202" s="38"/>
      <c r="AA202" s="38" t="str">
        <f t="shared" si="236"/>
        <v/>
      </c>
      <c r="AB202" s="55"/>
      <c r="AC202" s="42"/>
      <c r="AE202" s="38"/>
      <c r="AF202" s="38" t="str">
        <f t="shared" si="238"/>
        <v/>
      </c>
      <c r="AG202" s="55"/>
      <c r="AH202" s="42"/>
      <c r="AJ202" s="46"/>
      <c r="AK202" s="49"/>
    </row>
    <row r="203" spans="3:37" x14ac:dyDescent="0.3">
      <c r="C203" s="13">
        <v>46235</v>
      </c>
      <c r="F203" s="38"/>
      <c r="G203" s="38" t="str">
        <f t="shared" si="231"/>
        <v/>
      </c>
      <c r="H203" s="51"/>
      <c r="I203" s="42"/>
      <c r="K203" s="28"/>
      <c r="L203" s="34" t="str">
        <f t="shared" si="232"/>
        <v/>
      </c>
      <c r="M203" s="52"/>
      <c r="N203" s="61"/>
      <c r="P203" s="38"/>
      <c r="Q203" s="38" t="str">
        <f t="shared" si="233"/>
        <v/>
      </c>
      <c r="R203" s="53"/>
      <c r="S203" s="42"/>
      <c r="U203" s="38"/>
      <c r="V203" s="38" t="str">
        <f t="shared" si="234"/>
        <v/>
      </c>
      <c r="W203" s="54"/>
      <c r="X203" s="42"/>
      <c r="Z203" s="38"/>
      <c r="AA203" s="38" t="str">
        <f t="shared" si="236"/>
        <v/>
      </c>
      <c r="AB203" s="55"/>
      <c r="AC203" s="42"/>
      <c r="AE203" s="38"/>
      <c r="AF203" s="38" t="str">
        <f t="shared" si="238"/>
        <v/>
      </c>
      <c r="AG203" s="55"/>
      <c r="AH203" s="42"/>
      <c r="AJ203" s="47"/>
      <c r="AK203" s="49"/>
    </row>
    <row r="204" spans="3:37" x14ac:dyDescent="0.3">
      <c r="C204" s="13">
        <v>46266</v>
      </c>
      <c r="F204" s="38"/>
      <c r="G204" s="38" t="str">
        <f t="shared" si="231"/>
        <v/>
      </c>
      <c r="H204" s="51" t="str">
        <f>IF(F205="","",(AVERAGE(F204:F206)))</f>
        <v/>
      </c>
      <c r="I204" s="42"/>
      <c r="K204" s="28"/>
      <c r="L204" s="34" t="str">
        <f t="shared" si="232"/>
        <v/>
      </c>
      <c r="M204" s="52" t="str">
        <f>IF(K205="","",(AVERAGE(K204:K206)))</f>
        <v/>
      </c>
      <c r="N204" s="61"/>
      <c r="P204" s="38"/>
      <c r="Q204" s="38" t="str">
        <f t="shared" si="233"/>
        <v/>
      </c>
      <c r="R204" s="53" t="str">
        <f>IF(P205="","",(AVERAGE(P204:P206)))</f>
        <v/>
      </c>
      <c r="S204" s="42"/>
      <c r="U204" s="38"/>
      <c r="V204" s="38" t="str">
        <f t="shared" si="234"/>
        <v/>
      </c>
      <c r="W204" s="54" t="str">
        <f t="shared" ref="W204" si="243">IF(U205="","",(AVERAGE(U204:U206)))</f>
        <v/>
      </c>
      <c r="X204" s="42"/>
      <c r="Z204" s="38"/>
      <c r="AA204" s="38" t="str">
        <f t="shared" si="236"/>
        <v/>
      </c>
      <c r="AB204" s="55" t="str">
        <f t="shared" ref="AB204" si="244">IF(Z205="","",(AVERAGE(Z204:Z206)))</f>
        <v/>
      </c>
      <c r="AC204" s="42"/>
      <c r="AE204" s="38"/>
      <c r="AF204" s="38" t="str">
        <f t="shared" si="238"/>
        <v/>
      </c>
      <c r="AG204" s="55" t="str">
        <f t="shared" ref="AG204" si="245">IF(AE205="","",(AVERAGE(AE204:AE206)))</f>
        <v/>
      </c>
      <c r="AH204" s="42"/>
      <c r="AJ204" s="56" t="s">
        <v>125</v>
      </c>
      <c r="AK204" s="49"/>
    </row>
    <row r="205" spans="3:37" x14ac:dyDescent="0.3">
      <c r="C205" s="13">
        <v>46296</v>
      </c>
      <c r="F205" s="38"/>
      <c r="G205" s="38" t="str">
        <f t="shared" si="231"/>
        <v/>
      </c>
      <c r="H205" s="51"/>
      <c r="I205" s="42"/>
      <c r="K205" s="28"/>
      <c r="L205" s="34" t="str">
        <f t="shared" si="232"/>
        <v/>
      </c>
      <c r="M205" s="52"/>
      <c r="N205" s="61"/>
      <c r="P205" s="38"/>
      <c r="Q205" s="38" t="str">
        <f t="shared" si="233"/>
        <v/>
      </c>
      <c r="R205" s="53"/>
      <c r="S205" s="42"/>
      <c r="U205" s="38"/>
      <c r="V205" s="38" t="str">
        <f t="shared" si="234"/>
        <v/>
      </c>
      <c r="W205" s="54"/>
      <c r="X205" s="42"/>
      <c r="Z205" s="38"/>
      <c r="AA205" s="38" t="str">
        <f t="shared" si="236"/>
        <v/>
      </c>
      <c r="AB205" s="55"/>
      <c r="AC205" s="42"/>
      <c r="AE205" s="38"/>
      <c r="AF205" s="38" t="str">
        <f t="shared" si="238"/>
        <v/>
      </c>
      <c r="AG205" s="55"/>
      <c r="AH205" s="42"/>
      <c r="AJ205" s="56"/>
      <c r="AK205" s="49"/>
    </row>
    <row r="206" spans="3:37" x14ac:dyDescent="0.3">
      <c r="C206" s="13">
        <v>46327</v>
      </c>
      <c r="F206" s="38"/>
      <c r="G206" s="38" t="str">
        <f t="shared" si="231"/>
        <v/>
      </c>
      <c r="H206" s="51"/>
      <c r="I206" s="43"/>
      <c r="K206" s="28"/>
      <c r="L206" s="34" t="str">
        <f t="shared" si="232"/>
        <v/>
      </c>
      <c r="M206" s="52"/>
      <c r="N206" s="62"/>
      <c r="P206" s="38"/>
      <c r="Q206" s="38" t="str">
        <f t="shared" si="233"/>
        <v/>
      </c>
      <c r="R206" s="53"/>
      <c r="S206" s="43"/>
      <c r="U206" s="38"/>
      <c r="V206" s="38" t="str">
        <f t="shared" si="234"/>
        <v/>
      </c>
      <c r="W206" s="54"/>
      <c r="X206" s="43"/>
      <c r="Z206" s="38"/>
      <c r="AA206" s="38" t="str">
        <f t="shared" si="236"/>
        <v/>
      </c>
      <c r="AB206" s="55"/>
      <c r="AC206" s="43"/>
      <c r="AE206" s="38"/>
      <c r="AF206" s="38" t="str">
        <f t="shared" si="238"/>
        <v/>
      </c>
      <c r="AG206" s="55"/>
      <c r="AH206" s="43"/>
      <c r="AJ206" s="56"/>
      <c r="AK206" s="50"/>
    </row>
  </sheetData>
  <mergeCells count="721">
    <mergeCell ref="AC201:AC206"/>
    <mergeCell ref="AG201:AG203"/>
    <mergeCell ref="AH201:AH206"/>
    <mergeCell ref="AJ201:AJ203"/>
    <mergeCell ref="AK201:AK206"/>
    <mergeCell ref="H204:H206"/>
    <mergeCell ref="M204:M206"/>
    <mergeCell ref="R204:R206"/>
    <mergeCell ref="W204:W206"/>
    <mergeCell ref="AB204:AB206"/>
    <mergeCell ref="AG204:AG206"/>
    <mergeCell ref="AJ204:AJ206"/>
    <mergeCell ref="H201:H203"/>
    <mergeCell ref="I201:I206"/>
    <mergeCell ref="M201:M203"/>
    <mergeCell ref="N201:N206"/>
    <mergeCell ref="R201:R203"/>
    <mergeCell ref="S201:S206"/>
    <mergeCell ref="W201:W203"/>
    <mergeCell ref="X201:X206"/>
    <mergeCell ref="AB201:AB203"/>
    <mergeCell ref="AC195:AC200"/>
    <mergeCell ref="AG195:AG197"/>
    <mergeCell ref="AH195:AH200"/>
    <mergeCell ref="AJ195:AJ197"/>
    <mergeCell ref="AK195:AK200"/>
    <mergeCell ref="H198:H200"/>
    <mergeCell ref="M198:M200"/>
    <mergeCell ref="R198:R200"/>
    <mergeCell ref="W198:W200"/>
    <mergeCell ref="AB198:AB200"/>
    <mergeCell ref="AG198:AG200"/>
    <mergeCell ref="AJ198:AJ200"/>
    <mergeCell ref="H195:H197"/>
    <mergeCell ref="I195:I200"/>
    <mergeCell ref="M195:M197"/>
    <mergeCell ref="N195:N200"/>
    <mergeCell ref="R195:R197"/>
    <mergeCell ref="S195:S200"/>
    <mergeCell ref="W195:W197"/>
    <mergeCell ref="X195:X200"/>
    <mergeCell ref="AB195:AB197"/>
    <mergeCell ref="AC189:AC194"/>
    <mergeCell ref="AG189:AG191"/>
    <mergeCell ref="AH189:AH194"/>
    <mergeCell ref="AJ189:AJ191"/>
    <mergeCell ref="AK189:AK194"/>
    <mergeCell ref="H192:H194"/>
    <mergeCell ref="M192:M194"/>
    <mergeCell ref="R192:R194"/>
    <mergeCell ref="W192:W194"/>
    <mergeCell ref="AB192:AB194"/>
    <mergeCell ref="AG192:AG194"/>
    <mergeCell ref="AJ192:AJ194"/>
    <mergeCell ref="H189:H191"/>
    <mergeCell ref="I189:I194"/>
    <mergeCell ref="M189:M191"/>
    <mergeCell ref="N189:N194"/>
    <mergeCell ref="R189:R191"/>
    <mergeCell ref="S189:S194"/>
    <mergeCell ref="W189:W191"/>
    <mergeCell ref="X189:X194"/>
    <mergeCell ref="AB189:AB191"/>
    <mergeCell ref="AC183:AC188"/>
    <mergeCell ref="AG183:AG185"/>
    <mergeCell ref="AH183:AH188"/>
    <mergeCell ref="AJ183:AJ185"/>
    <mergeCell ref="AK183:AK188"/>
    <mergeCell ref="H186:H188"/>
    <mergeCell ref="M186:M188"/>
    <mergeCell ref="R186:R188"/>
    <mergeCell ref="W186:W188"/>
    <mergeCell ref="AB186:AB188"/>
    <mergeCell ref="AG186:AG188"/>
    <mergeCell ref="AJ186:AJ188"/>
    <mergeCell ref="H183:H185"/>
    <mergeCell ref="I183:I188"/>
    <mergeCell ref="M183:M185"/>
    <mergeCell ref="N183:N188"/>
    <mergeCell ref="R183:R185"/>
    <mergeCell ref="S183:S188"/>
    <mergeCell ref="W183:W185"/>
    <mergeCell ref="X183:X188"/>
    <mergeCell ref="AB183:AB185"/>
    <mergeCell ref="AB177:AB179"/>
    <mergeCell ref="AB180:AB182"/>
    <mergeCell ref="AC177:AC182"/>
    <mergeCell ref="AG177:AG179"/>
    <mergeCell ref="AG180:AG182"/>
    <mergeCell ref="AH177:AH182"/>
    <mergeCell ref="AJ177:AJ179"/>
    <mergeCell ref="AJ180:AJ182"/>
    <mergeCell ref="AK177:AK182"/>
    <mergeCell ref="H177:H179"/>
    <mergeCell ref="I177:I182"/>
    <mergeCell ref="M177:M179"/>
    <mergeCell ref="N177:N182"/>
    <mergeCell ref="R177:R179"/>
    <mergeCell ref="S177:S182"/>
    <mergeCell ref="W177:W179"/>
    <mergeCell ref="X177:X182"/>
    <mergeCell ref="W180:W182"/>
    <mergeCell ref="R180:R182"/>
    <mergeCell ref="M180:M182"/>
    <mergeCell ref="H180:H182"/>
    <mergeCell ref="AC165:AC170"/>
    <mergeCell ref="AG165:AG167"/>
    <mergeCell ref="AH165:AH170"/>
    <mergeCell ref="AJ165:AJ167"/>
    <mergeCell ref="AK165:AK170"/>
    <mergeCell ref="H168:H170"/>
    <mergeCell ref="M168:M170"/>
    <mergeCell ref="R168:R170"/>
    <mergeCell ref="W168:W170"/>
    <mergeCell ref="AB168:AB170"/>
    <mergeCell ref="AG168:AG170"/>
    <mergeCell ref="AJ168:AJ170"/>
    <mergeCell ref="H165:H167"/>
    <mergeCell ref="I165:I170"/>
    <mergeCell ref="M165:M167"/>
    <mergeCell ref="N165:N170"/>
    <mergeCell ref="R165:R167"/>
    <mergeCell ref="S165:S170"/>
    <mergeCell ref="W165:W167"/>
    <mergeCell ref="X165:X170"/>
    <mergeCell ref="AB165:AB167"/>
    <mergeCell ref="AC159:AC164"/>
    <mergeCell ref="AG159:AG161"/>
    <mergeCell ref="AH159:AH164"/>
    <mergeCell ref="AJ159:AJ161"/>
    <mergeCell ref="AK159:AK164"/>
    <mergeCell ref="H162:H164"/>
    <mergeCell ref="M162:M164"/>
    <mergeCell ref="R162:R164"/>
    <mergeCell ref="W162:W164"/>
    <mergeCell ref="AB162:AB164"/>
    <mergeCell ref="AG162:AG164"/>
    <mergeCell ref="AJ162:AJ164"/>
    <mergeCell ref="H159:H161"/>
    <mergeCell ref="I159:I164"/>
    <mergeCell ref="M159:M161"/>
    <mergeCell ref="N159:N164"/>
    <mergeCell ref="R159:R161"/>
    <mergeCell ref="S159:S164"/>
    <mergeCell ref="W159:W161"/>
    <mergeCell ref="X159:X164"/>
    <mergeCell ref="AB159:AB161"/>
    <mergeCell ref="AB147:AB149"/>
    <mergeCell ref="AC147:AC152"/>
    <mergeCell ref="AJ147:AJ149"/>
    <mergeCell ref="AK147:AK152"/>
    <mergeCell ref="H150:H152"/>
    <mergeCell ref="R150:R152"/>
    <mergeCell ref="W150:W152"/>
    <mergeCell ref="AB150:AB152"/>
    <mergeCell ref="AJ150:AJ152"/>
    <mergeCell ref="H147:H149"/>
    <mergeCell ref="I147:I152"/>
    <mergeCell ref="R147:R149"/>
    <mergeCell ref="S147:S152"/>
    <mergeCell ref="W147:W149"/>
    <mergeCell ref="X147:X152"/>
    <mergeCell ref="AG147:AG149"/>
    <mergeCell ref="AH147:AH152"/>
    <mergeCell ref="AG150:AG152"/>
    <mergeCell ref="M147:M149"/>
    <mergeCell ref="N147:N152"/>
    <mergeCell ref="M150:M152"/>
    <mergeCell ref="AB141:AB143"/>
    <mergeCell ref="AC141:AC146"/>
    <mergeCell ref="AJ141:AJ143"/>
    <mergeCell ref="AK141:AK146"/>
    <mergeCell ref="H144:H146"/>
    <mergeCell ref="R144:R146"/>
    <mergeCell ref="W144:W146"/>
    <mergeCell ref="AB144:AB146"/>
    <mergeCell ref="AJ144:AJ146"/>
    <mergeCell ref="H141:H143"/>
    <mergeCell ref="I141:I146"/>
    <mergeCell ref="R141:R143"/>
    <mergeCell ref="S141:S146"/>
    <mergeCell ref="W141:W143"/>
    <mergeCell ref="X141:X146"/>
    <mergeCell ref="AG141:AG143"/>
    <mergeCell ref="AH141:AH146"/>
    <mergeCell ref="AG144:AG146"/>
    <mergeCell ref="M141:M143"/>
    <mergeCell ref="N141:N146"/>
    <mergeCell ref="M144:M146"/>
    <mergeCell ref="AB135:AB137"/>
    <mergeCell ref="AC135:AC140"/>
    <mergeCell ref="AJ135:AJ137"/>
    <mergeCell ref="AK135:AK140"/>
    <mergeCell ref="H138:H140"/>
    <mergeCell ref="R138:R140"/>
    <mergeCell ref="W138:W140"/>
    <mergeCell ref="AB138:AB140"/>
    <mergeCell ref="AJ138:AJ140"/>
    <mergeCell ref="H135:H137"/>
    <mergeCell ref="I135:I140"/>
    <mergeCell ref="R135:R137"/>
    <mergeCell ref="S135:S140"/>
    <mergeCell ref="W135:W137"/>
    <mergeCell ref="X135:X140"/>
    <mergeCell ref="AG135:AG137"/>
    <mergeCell ref="AH135:AH140"/>
    <mergeCell ref="AG138:AG140"/>
    <mergeCell ref="M135:M137"/>
    <mergeCell ref="N135:N140"/>
    <mergeCell ref="M138:M140"/>
    <mergeCell ref="AB129:AB131"/>
    <mergeCell ref="AC129:AC134"/>
    <mergeCell ref="AJ129:AJ131"/>
    <mergeCell ref="AK129:AK134"/>
    <mergeCell ref="H132:H134"/>
    <mergeCell ref="R132:R134"/>
    <mergeCell ref="W132:W134"/>
    <mergeCell ref="AB132:AB134"/>
    <mergeCell ref="AJ132:AJ134"/>
    <mergeCell ref="H129:H131"/>
    <mergeCell ref="I129:I134"/>
    <mergeCell ref="R129:R131"/>
    <mergeCell ref="S129:S134"/>
    <mergeCell ref="W129:W131"/>
    <mergeCell ref="X129:X134"/>
    <mergeCell ref="AG129:AG131"/>
    <mergeCell ref="AH129:AH134"/>
    <mergeCell ref="AG132:AG134"/>
    <mergeCell ref="M129:M131"/>
    <mergeCell ref="N129:N134"/>
    <mergeCell ref="M132:M134"/>
    <mergeCell ref="AB123:AB125"/>
    <mergeCell ref="AC123:AC128"/>
    <mergeCell ref="AJ123:AJ125"/>
    <mergeCell ref="AK123:AK128"/>
    <mergeCell ref="H126:H128"/>
    <mergeCell ref="R126:R128"/>
    <mergeCell ref="W126:W128"/>
    <mergeCell ref="AB126:AB128"/>
    <mergeCell ref="AJ126:AJ128"/>
    <mergeCell ref="H123:H125"/>
    <mergeCell ref="I123:I128"/>
    <mergeCell ref="R123:R125"/>
    <mergeCell ref="S123:S128"/>
    <mergeCell ref="W123:W125"/>
    <mergeCell ref="X123:X128"/>
    <mergeCell ref="AG123:AG125"/>
    <mergeCell ref="AH123:AH128"/>
    <mergeCell ref="AG126:AG128"/>
    <mergeCell ref="M123:M125"/>
    <mergeCell ref="N123:N128"/>
    <mergeCell ref="M126:M128"/>
    <mergeCell ref="AB117:AB119"/>
    <mergeCell ref="AC117:AC122"/>
    <mergeCell ref="AJ117:AJ119"/>
    <mergeCell ref="AK117:AK122"/>
    <mergeCell ref="H120:H122"/>
    <mergeCell ref="R120:R122"/>
    <mergeCell ref="W120:W122"/>
    <mergeCell ref="AB120:AB122"/>
    <mergeCell ref="AJ120:AJ122"/>
    <mergeCell ref="H117:H119"/>
    <mergeCell ref="I117:I122"/>
    <mergeCell ref="R117:R119"/>
    <mergeCell ref="S117:S122"/>
    <mergeCell ref="W117:W119"/>
    <mergeCell ref="X117:X122"/>
    <mergeCell ref="AG117:AG119"/>
    <mergeCell ref="AH117:AH122"/>
    <mergeCell ref="AG120:AG122"/>
    <mergeCell ref="M117:M119"/>
    <mergeCell ref="N117:N122"/>
    <mergeCell ref="M120:M122"/>
    <mergeCell ref="AB111:AB113"/>
    <mergeCell ref="AC111:AC116"/>
    <mergeCell ref="AJ111:AJ113"/>
    <mergeCell ref="AK111:AK116"/>
    <mergeCell ref="H114:H116"/>
    <mergeCell ref="R114:R116"/>
    <mergeCell ref="W114:W116"/>
    <mergeCell ref="AB114:AB116"/>
    <mergeCell ref="AJ114:AJ116"/>
    <mergeCell ref="H111:H113"/>
    <mergeCell ref="I111:I116"/>
    <mergeCell ref="R111:R113"/>
    <mergeCell ref="S111:S116"/>
    <mergeCell ref="W111:W113"/>
    <mergeCell ref="X111:X116"/>
    <mergeCell ref="AG111:AG113"/>
    <mergeCell ref="AH111:AH116"/>
    <mergeCell ref="AG114:AG116"/>
    <mergeCell ref="M111:M113"/>
    <mergeCell ref="N111:N116"/>
    <mergeCell ref="M114:M116"/>
    <mergeCell ref="AB105:AB107"/>
    <mergeCell ref="AC105:AC110"/>
    <mergeCell ref="AJ105:AJ107"/>
    <mergeCell ref="AK105:AK110"/>
    <mergeCell ref="H108:H110"/>
    <mergeCell ref="R108:R110"/>
    <mergeCell ref="W108:W110"/>
    <mergeCell ref="AB108:AB110"/>
    <mergeCell ref="AJ108:AJ110"/>
    <mergeCell ref="H105:H107"/>
    <mergeCell ref="I105:I110"/>
    <mergeCell ref="R105:R107"/>
    <mergeCell ref="S105:S110"/>
    <mergeCell ref="W105:W107"/>
    <mergeCell ref="X105:X110"/>
    <mergeCell ref="AG105:AG107"/>
    <mergeCell ref="AH105:AH110"/>
    <mergeCell ref="AG108:AG110"/>
    <mergeCell ref="M105:M107"/>
    <mergeCell ref="N105:N110"/>
    <mergeCell ref="M108:M110"/>
    <mergeCell ref="AB99:AB101"/>
    <mergeCell ref="AC99:AC104"/>
    <mergeCell ref="AJ99:AJ101"/>
    <mergeCell ref="AK99:AK104"/>
    <mergeCell ref="H102:H104"/>
    <mergeCell ref="R102:R104"/>
    <mergeCell ref="W102:W104"/>
    <mergeCell ref="AB102:AB104"/>
    <mergeCell ref="AJ102:AJ104"/>
    <mergeCell ref="H99:H101"/>
    <mergeCell ref="I99:I104"/>
    <mergeCell ref="R99:R101"/>
    <mergeCell ref="S99:S104"/>
    <mergeCell ref="W99:W101"/>
    <mergeCell ref="X99:X104"/>
    <mergeCell ref="AG99:AG101"/>
    <mergeCell ref="AH99:AH104"/>
    <mergeCell ref="AG102:AG104"/>
    <mergeCell ref="M99:M101"/>
    <mergeCell ref="N99:N104"/>
    <mergeCell ref="M102:M104"/>
    <mergeCell ref="AB93:AB95"/>
    <mergeCell ref="AC93:AC98"/>
    <mergeCell ref="AJ93:AJ95"/>
    <mergeCell ref="AK93:AK98"/>
    <mergeCell ref="H96:H98"/>
    <mergeCell ref="R96:R98"/>
    <mergeCell ref="W96:W98"/>
    <mergeCell ref="AB96:AB98"/>
    <mergeCell ref="AJ96:AJ98"/>
    <mergeCell ref="H93:H95"/>
    <mergeCell ref="I93:I98"/>
    <mergeCell ref="R93:R95"/>
    <mergeCell ref="S93:S98"/>
    <mergeCell ref="W93:W95"/>
    <mergeCell ref="X93:X98"/>
    <mergeCell ref="AG93:AG95"/>
    <mergeCell ref="AH93:AH98"/>
    <mergeCell ref="AG96:AG98"/>
    <mergeCell ref="M93:M95"/>
    <mergeCell ref="N93:N98"/>
    <mergeCell ref="M96:M98"/>
    <mergeCell ref="AB87:AB89"/>
    <mergeCell ref="AC87:AC92"/>
    <mergeCell ref="AJ87:AJ89"/>
    <mergeCell ref="AK87:AK92"/>
    <mergeCell ref="H90:H92"/>
    <mergeCell ref="R90:R92"/>
    <mergeCell ref="W90:W92"/>
    <mergeCell ref="AB90:AB92"/>
    <mergeCell ref="AJ90:AJ92"/>
    <mergeCell ref="H87:H89"/>
    <mergeCell ref="I87:I92"/>
    <mergeCell ref="R87:R89"/>
    <mergeCell ref="S87:S92"/>
    <mergeCell ref="W87:W89"/>
    <mergeCell ref="X87:X92"/>
    <mergeCell ref="AG87:AG89"/>
    <mergeCell ref="AH87:AH92"/>
    <mergeCell ref="AG90:AG92"/>
    <mergeCell ref="M87:M89"/>
    <mergeCell ref="N87:N92"/>
    <mergeCell ref="M90:M92"/>
    <mergeCell ref="AB81:AB83"/>
    <mergeCell ref="AC81:AC86"/>
    <mergeCell ref="AJ81:AJ83"/>
    <mergeCell ref="AK81:AK86"/>
    <mergeCell ref="H84:H86"/>
    <mergeCell ref="R84:R86"/>
    <mergeCell ref="W84:W86"/>
    <mergeCell ref="AB84:AB86"/>
    <mergeCell ref="AJ84:AJ86"/>
    <mergeCell ref="H81:H83"/>
    <mergeCell ref="I81:I86"/>
    <mergeCell ref="R81:R83"/>
    <mergeCell ref="S81:S86"/>
    <mergeCell ref="W81:W83"/>
    <mergeCell ref="X81:X86"/>
    <mergeCell ref="AG81:AG83"/>
    <mergeCell ref="AH81:AH86"/>
    <mergeCell ref="AG84:AG86"/>
    <mergeCell ref="M81:M83"/>
    <mergeCell ref="N81:N86"/>
    <mergeCell ref="M84:M86"/>
    <mergeCell ref="AB75:AB77"/>
    <mergeCell ref="AC75:AC80"/>
    <mergeCell ref="AJ75:AJ77"/>
    <mergeCell ref="AK75:AK80"/>
    <mergeCell ref="H78:H80"/>
    <mergeCell ref="R78:R80"/>
    <mergeCell ref="W78:W80"/>
    <mergeCell ref="AB78:AB80"/>
    <mergeCell ref="AJ78:AJ80"/>
    <mergeCell ref="H75:H77"/>
    <mergeCell ref="I75:I80"/>
    <mergeCell ref="R75:R77"/>
    <mergeCell ref="S75:S80"/>
    <mergeCell ref="W75:W77"/>
    <mergeCell ref="X75:X80"/>
    <mergeCell ref="AG75:AG77"/>
    <mergeCell ref="AH75:AH80"/>
    <mergeCell ref="AG78:AG80"/>
    <mergeCell ref="M75:M77"/>
    <mergeCell ref="N75:N80"/>
    <mergeCell ref="M78:M80"/>
    <mergeCell ref="AB69:AB71"/>
    <mergeCell ref="AC69:AC74"/>
    <mergeCell ref="AJ69:AJ71"/>
    <mergeCell ref="AK69:AK74"/>
    <mergeCell ref="H72:H74"/>
    <mergeCell ref="R72:R74"/>
    <mergeCell ref="W72:W74"/>
    <mergeCell ref="AB72:AB74"/>
    <mergeCell ref="AJ72:AJ74"/>
    <mergeCell ref="H69:H71"/>
    <mergeCell ref="I69:I74"/>
    <mergeCell ref="R69:R71"/>
    <mergeCell ref="S69:S74"/>
    <mergeCell ref="W69:W71"/>
    <mergeCell ref="X69:X74"/>
    <mergeCell ref="AG69:AG71"/>
    <mergeCell ref="AH69:AH74"/>
    <mergeCell ref="AG72:AG74"/>
    <mergeCell ref="M69:M71"/>
    <mergeCell ref="N69:N74"/>
    <mergeCell ref="M72:M74"/>
    <mergeCell ref="AB63:AB65"/>
    <mergeCell ref="AC63:AC68"/>
    <mergeCell ref="AJ63:AJ65"/>
    <mergeCell ref="AK63:AK68"/>
    <mergeCell ref="H66:H68"/>
    <mergeCell ref="R66:R68"/>
    <mergeCell ref="W66:W68"/>
    <mergeCell ref="AB66:AB68"/>
    <mergeCell ref="AJ66:AJ68"/>
    <mergeCell ref="H63:H65"/>
    <mergeCell ref="I63:I68"/>
    <mergeCell ref="R63:R65"/>
    <mergeCell ref="S63:S68"/>
    <mergeCell ref="W63:W65"/>
    <mergeCell ref="X63:X68"/>
    <mergeCell ref="AG63:AG65"/>
    <mergeCell ref="AH63:AH68"/>
    <mergeCell ref="AG66:AG68"/>
    <mergeCell ref="M63:M65"/>
    <mergeCell ref="N63:N68"/>
    <mergeCell ref="M66:M68"/>
    <mergeCell ref="AB57:AB59"/>
    <mergeCell ref="AC57:AC62"/>
    <mergeCell ref="AJ57:AJ59"/>
    <mergeCell ref="AK57:AK62"/>
    <mergeCell ref="H60:H62"/>
    <mergeCell ref="R60:R62"/>
    <mergeCell ref="W60:W62"/>
    <mergeCell ref="AB60:AB62"/>
    <mergeCell ref="AJ60:AJ62"/>
    <mergeCell ref="H57:H59"/>
    <mergeCell ref="I57:I62"/>
    <mergeCell ref="R57:R59"/>
    <mergeCell ref="S57:S62"/>
    <mergeCell ref="W57:W59"/>
    <mergeCell ref="X57:X62"/>
    <mergeCell ref="AG57:AG59"/>
    <mergeCell ref="AH57:AH62"/>
    <mergeCell ref="AG60:AG62"/>
    <mergeCell ref="M57:M59"/>
    <mergeCell ref="N57:N62"/>
    <mergeCell ref="M60:M62"/>
    <mergeCell ref="AB51:AB53"/>
    <mergeCell ref="AC51:AC56"/>
    <mergeCell ref="AJ51:AJ53"/>
    <mergeCell ref="AK51:AK56"/>
    <mergeCell ref="H54:H56"/>
    <mergeCell ref="R54:R56"/>
    <mergeCell ref="W54:W56"/>
    <mergeCell ref="AB54:AB56"/>
    <mergeCell ref="AJ54:AJ56"/>
    <mergeCell ref="H51:H53"/>
    <mergeCell ref="I51:I56"/>
    <mergeCell ref="R51:R53"/>
    <mergeCell ref="S51:S56"/>
    <mergeCell ref="W51:W53"/>
    <mergeCell ref="X51:X56"/>
    <mergeCell ref="AG51:AG53"/>
    <mergeCell ref="AH51:AH56"/>
    <mergeCell ref="AG54:AG56"/>
    <mergeCell ref="M51:M53"/>
    <mergeCell ref="N51:N56"/>
    <mergeCell ref="M54:M56"/>
    <mergeCell ref="AB45:AB47"/>
    <mergeCell ref="AC45:AC50"/>
    <mergeCell ref="AJ45:AJ47"/>
    <mergeCell ref="AK45:AK50"/>
    <mergeCell ref="H48:H50"/>
    <mergeCell ref="R48:R50"/>
    <mergeCell ref="W48:W50"/>
    <mergeCell ref="AB48:AB50"/>
    <mergeCell ref="AJ48:AJ50"/>
    <mergeCell ref="H45:H47"/>
    <mergeCell ref="I45:I50"/>
    <mergeCell ref="R45:R47"/>
    <mergeCell ref="S45:S50"/>
    <mergeCell ref="W45:W47"/>
    <mergeCell ref="X45:X50"/>
    <mergeCell ref="AG45:AG47"/>
    <mergeCell ref="AH45:AH50"/>
    <mergeCell ref="AG48:AG50"/>
    <mergeCell ref="M45:M47"/>
    <mergeCell ref="N45:N50"/>
    <mergeCell ref="M48:M50"/>
    <mergeCell ref="AB39:AB41"/>
    <mergeCell ref="AC39:AC44"/>
    <mergeCell ref="AJ39:AJ41"/>
    <mergeCell ref="AK39:AK44"/>
    <mergeCell ref="H42:H44"/>
    <mergeCell ref="R42:R44"/>
    <mergeCell ref="W42:W44"/>
    <mergeCell ref="AB42:AB44"/>
    <mergeCell ref="AJ42:AJ44"/>
    <mergeCell ref="H39:H41"/>
    <mergeCell ref="I39:I44"/>
    <mergeCell ref="R39:R41"/>
    <mergeCell ref="S39:S44"/>
    <mergeCell ref="W39:W41"/>
    <mergeCell ref="X39:X44"/>
    <mergeCell ref="AG39:AG41"/>
    <mergeCell ref="AH39:AH44"/>
    <mergeCell ref="AG42:AG44"/>
    <mergeCell ref="M39:M41"/>
    <mergeCell ref="N39:N44"/>
    <mergeCell ref="M42:M44"/>
    <mergeCell ref="AB33:AB35"/>
    <mergeCell ref="AC33:AC38"/>
    <mergeCell ref="AJ33:AJ35"/>
    <mergeCell ref="AK33:AK38"/>
    <mergeCell ref="H36:H38"/>
    <mergeCell ref="R36:R38"/>
    <mergeCell ref="W36:W38"/>
    <mergeCell ref="AB36:AB38"/>
    <mergeCell ref="AJ36:AJ38"/>
    <mergeCell ref="H33:H35"/>
    <mergeCell ref="I33:I38"/>
    <mergeCell ref="R33:R35"/>
    <mergeCell ref="S33:S38"/>
    <mergeCell ref="W33:W35"/>
    <mergeCell ref="X33:X38"/>
    <mergeCell ref="AG33:AG35"/>
    <mergeCell ref="AH33:AH38"/>
    <mergeCell ref="AG36:AG38"/>
    <mergeCell ref="M33:M35"/>
    <mergeCell ref="N33:N38"/>
    <mergeCell ref="M36:M38"/>
    <mergeCell ref="AB27:AB29"/>
    <mergeCell ref="AC27:AC32"/>
    <mergeCell ref="AJ27:AJ29"/>
    <mergeCell ref="AK27:AK32"/>
    <mergeCell ref="H30:H32"/>
    <mergeCell ref="R30:R32"/>
    <mergeCell ref="W30:W32"/>
    <mergeCell ref="AB30:AB32"/>
    <mergeCell ref="AJ30:AJ32"/>
    <mergeCell ref="H27:H29"/>
    <mergeCell ref="I27:I32"/>
    <mergeCell ref="R27:R29"/>
    <mergeCell ref="S27:S32"/>
    <mergeCell ref="W27:W29"/>
    <mergeCell ref="X27:X32"/>
    <mergeCell ref="AG27:AG29"/>
    <mergeCell ref="AH27:AH32"/>
    <mergeCell ref="AG30:AG32"/>
    <mergeCell ref="M27:M29"/>
    <mergeCell ref="N27:N32"/>
    <mergeCell ref="M30:M32"/>
    <mergeCell ref="AB21:AB23"/>
    <mergeCell ref="AC21:AC26"/>
    <mergeCell ref="AJ21:AJ23"/>
    <mergeCell ref="AK21:AK26"/>
    <mergeCell ref="H24:H26"/>
    <mergeCell ref="R24:R26"/>
    <mergeCell ref="W24:W26"/>
    <mergeCell ref="AB24:AB26"/>
    <mergeCell ref="AJ24:AJ26"/>
    <mergeCell ref="H21:H23"/>
    <mergeCell ref="I21:I26"/>
    <mergeCell ref="R21:R23"/>
    <mergeCell ref="S21:S26"/>
    <mergeCell ref="W21:W23"/>
    <mergeCell ref="X21:X26"/>
    <mergeCell ref="AG21:AG23"/>
    <mergeCell ref="AH21:AH26"/>
    <mergeCell ref="AG24:AG26"/>
    <mergeCell ref="M21:M23"/>
    <mergeCell ref="N21:N26"/>
    <mergeCell ref="M24:M26"/>
    <mergeCell ref="AB15:AB17"/>
    <mergeCell ref="AC15:AC20"/>
    <mergeCell ref="AJ15:AJ17"/>
    <mergeCell ref="AK15:AK20"/>
    <mergeCell ref="H18:H20"/>
    <mergeCell ref="R18:R20"/>
    <mergeCell ref="W18:W20"/>
    <mergeCell ref="AB18:AB20"/>
    <mergeCell ref="AJ18:AJ20"/>
    <mergeCell ref="H15:H17"/>
    <mergeCell ref="I15:I20"/>
    <mergeCell ref="R15:R17"/>
    <mergeCell ref="S15:S20"/>
    <mergeCell ref="W15:W17"/>
    <mergeCell ref="X15:X20"/>
    <mergeCell ref="AG15:AG17"/>
    <mergeCell ref="AH15:AH20"/>
    <mergeCell ref="AG18:AG20"/>
    <mergeCell ref="AB9:AB11"/>
    <mergeCell ref="AC9:AC14"/>
    <mergeCell ref="AJ9:AJ11"/>
    <mergeCell ref="AK9:AK14"/>
    <mergeCell ref="H12:H14"/>
    <mergeCell ref="R12:R14"/>
    <mergeCell ref="W12:W14"/>
    <mergeCell ref="AB12:AB14"/>
    <mergeCell ref="AJ12:AJ14"/>
    <mergeCell ref="H9:H11"/>
    <mergeCell ref="I9:I14"/>
    <mergeCell ref="R9:R11"/>
    <mergeCell ref="S9:S14"/>
    <mergeCell ref="W9:W11"/>
    <mergeCell ref="X9:X14"/>
    <mergeCell ref="AG9:AG11"/>
    <mergeCell ref="AH9:AH14"/>
    <mergeCell ref="AG12:AG14"/>
    <mergeCell ref="F2:I2"/>
    <mergeCell ref="P2:S2"/>
    <mergeCell ref="U2:X2"/>
    <mergeCell ref="Z2:AC2"/>
    <mergeCell ref="AJ2:AK2"/>
    <mergeCell ref="H3:H5"/>
    <mergeCell ref="I3:I8"/>
    <mergeCell ref="R3:R5"/>
    <mergeCell ref="S3:S8"/>
    <mergeCell ref="W3:W5"/>
    <mergeCell ref="X3:X8"/>
    <mergeCell ref="AB3:AB5"/>
    <mergeCell ref="AC3:AC8"/>
    <mergeCell ref="AJ3:AJ5"/>
    <mergeCell ref="AK3:AK8"/>
    <mergeCell ref="H6:H8"/>
    <mergeCell ref="R6:R8"/>
    <mergeCell ref="W6:W8"/>
    <mergeCell ref="AB6:AB8"/>
    <mergeCell ref="AJ6:AJ8"/>
    <mergeCell ref="AE2:AH2"/>
    <mergeCell ref="AG3:AG5"/>
    <mergeCell ref="AH3:AH8"/>
    <mergeCell ref="AG6:AG8"/>
    <mergeCell ref="AK153:AK158"/>
    <mergeCell ref="H156:H158"/>
    <mergeCell ref="R156:R158"/>
    <mergeCell ref="W156:W158"/>
    <mergeCell ref="AB156:AB158"/>
    <mergeCell ref="AJ156:AJ158"/>
    <mergeCell ref="H153:H155"/>
    <mergeCell ref="I153:I158"/>
    <mergeCell ref="R153:R155"/>
    <mergeCell ref="S153:S158"/>
    <mergeCell ref="W153:W155"/>
    <mergeCell ref="X153:X158"/>
    <mergeCell ref="AB153:AB155"/>
    <mergeCell ref="AC153:AC158"/>
    <mergeCell ref="AJ153:AJ155"/>
    <mergeCell ref="AG153:AG155"/>
    <mergeCell ref="AH153:AH158"/>
    <mergeCell ref="AG156:AG158"/>
    <mergeCell ref="M153:M155"/>
    <mergeCell ref="N153:N158"/>
    <mergeCell ref="M156:M158"/>
    <mergeCell ref="K2:N2"/>
    <mergeCell ref="M3:M5"/>
    <mergeCell ref="N3:N8"/>
    <mergeCell ref="M6:M8"/>
    <mergeCell ref="M9:M11"/>
    <mergeCell ref="N9:N14"/>
    <mergeCell ref="M12:M14"/>
    <mergeCell ref="M15:M17"/>
    <mergeCell ref="N15:N20"/>
    <mergeCell ref="M18:M20"/>
    <mergeCell ref="AC171:AC176"/>
    <mergeCell ref="AG171:AG173"/>
    <mergeCell ref="AH171:AH176"/>
    <mergeCell ref="AJ171:AJ173"/>
    <mergeCell ref="AK171:AK176"/>
    <mergeCell ref="H174:H176"/>
    <mergeCell ref="M174:M176"/>
    <mergeCell ref="R174:R176"/>
    <mergeCell ref="W174:W176"/>
    <mergeCell ref="AB174:AB176"/>
    <mergeCell ref="AG174:AG176"/>
    <mergeCell ref="AJ174:AJ176"/>
    <mergeCell ref="H171:H173"/>
    <mergeCell ref="I171:I176"/>
    <mergeCell ref="M171:M173"/>
    <mergeCell ref="N171:N176"/>
    <mergeCell ref="R171:R173"/>
    <mergeCell ref="S171:S176"/>
    <mergeCell ref="W171:W173"/>
    <mergeCell ref="X171:X176"/>
    <mergeCell ref="AB171:AB173"/>
  </mergeCells>
  <phoneticPr fontId="15" type="noConversion"/>
  <conditionalFormatting sqref="G3:G206">
    <cfRule type="cellIs" dxfId="17" priority="19" operator="equal">
      <formula>0</formula>
    </cfRule>
    <cfRule type="cellIs" dxfId="16" priority="20" operator="greaterThan">
      <formula>0</formula>
    </cfRule>
    <cfRule type="cellIs" dxfId="15" priority="21" operator="lessThan">
      <formula>0</formula>
    </cfRule>
  </conditionalFormatting>
  <conditionalFormatting sqref="L3:L206">
    <cfRule type="cellIs" dxfId="14" priority="16" operator="equal">
      <formula>0</formula>
    </cfRule>
    <cfRule type="cellIs" dxfId="13" priority="17" operator="greaterThan">
      <formula>0</formula>
    </cfRule>
    <cfRule type="cellIs" dxfId="12" priority="18" operator="lessThan">
      <formula>0</formula>
    </cfRule>
  </conditionalFormatting>
  <conditionalFormatting sqref="Q3:Q206">
    <cfRule type="cellIs" dxfId="11" priority="13" operator="equal">
      <formula>0</formula>
    </cfRule>
    <cfRule type="cellIs" dxfId="10" priority="14" operator="greaterThan">
      <formula>0</formula>
    </cfRule>
    <cfRule type="cellIs" dxfId="9" priority="15" operator="lessThan">
      <formula>0</formula>
    </cfRule>
  </conditionalFormatting>
  <conditionalFormatting sqref="V3:V206">
    <cfRule type="cellIs" dxfId="8" priority="10" operator="equal">
      <formula>0</formula>
    </cfRule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AA3:AA206">
    <cfRule type="cellIs" dxfId="5" priority="7" operator="equal">
      <formula>0</formula>
    </cfRule>
    <cfRule type="cellIs" dxfId="4" priority="8" operator="greaterThan">
      <formula>0</formula>
    </cfRule>
    <cfRule type="cellIs" dxfId="3" priority="9" operator="lessThan">
      <formula>0</formula>
    </cfRule>
  </conditionalFormatting>
  <conditionalFormatting sqref="AF3:AF206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horizontalDpi="4294967293" verticalDpi="300" r:id="rId1"/>
  <rowBreaks count="2" manualBreakCount="2">
    <brk id="74" max="36" man="1"/>
    <brk id="146" max="36" man="1"/>
  </rowBreaks>
  <colBreaks count="1" manualBreakCount="1">
    <brk id="34" max="2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88DD-D095-4829-B376-786B64DC20CB}">
  <dimension ref="A1:AD42"/>
  <sheetViews>
    <sheetView view="pageBreakPreview" zoomScaleNormal="100" zoomScaleSheetLayoutView="100" workbookViewId="0">
      <selection activeCell="P26" sqref="P24:Q26"/>
    </sheetView>
  </sheetViews>
  <sheetFormatPr defaultRowHeight="14.4" x14ac:dyDescent="0.3"/>
  <sheetData>
    <row r="1" spans="1:30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9999-AA01-4AB6-A2A3-38DFB15575CB}">
  <dimension ref="A1:AD42"/>
  <sheetViews>
    <sheetView tabSelected="1" view="pageBreakPreview" zoomScaleNormal="100" zoomScaleSheetLayoutView="100" workbookViewId="0">
      <selection activeCell="J44" sqref="J44"/>
    </sheetView>
  </sheetViews>
  <sheetFormatPr defaultRowHeight="14.4" x14ac:dyDescent="0.3"/>
  <sheetData>
    <row r="1" spans="1:30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code</vt:lpstr>
      <vt:lpstr>Grondstofprijzen</vt:lpstr>
      <vt:lpstr>Grafiek2020-07</vt:lpstr>
      <vt:lpstr>Grafiek2023-01</vt:lpstr>
      <vt:lpstr>'Grafiek2020-07'!Afdrukbereik</vt:lpstr>
      <vt:lpstr>'Grafiek2023-01'!Afdrukbereik</vt:lpstr>
      <vt:lpstr>Grondstofprijzen!Afdrukbereik</vt:lpstr>
      <vt:lpstr>Grondstofprijzen!Afdruktitels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Reinier Havenaar</dc:creator>
  <cp:lastModifiedBy>Anders Streevelaar</cp:lastModifiedBy>
  <cp:lastPrinted>2026-04-07T14:36:57Z</cp:lastPrinted>
  <dcterms:created xsi:type="dcterms:W3CDTF">2012-09-17T19:50:47Z</dcterms:created>
  <dcterms:modified xsi:type="dcterms:W3CDTF">2026-06-10T08:25:40Z</dcterms:modified>
</cp:coreProperties>
</file>